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lv\Documents\Ilseng Pensjonistforening\Årsmøter\2021\"/>
    </mc:Choice>
  </mc:AlternateContent>
  <xr:revisionPtr revIDLastSave="0" documentId="13_ncr:1_{770B4C5F-93FA-4ECD-809A-4D25F66915F9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sultat" sheetId="1" r:id="rId1"/>
    <sheet name="Kassadagbok" sheetId="2" r:id="rId2"/>
  </sheets>
  <definedNames>
    <definedName name="_xlnm.Print_Area" localSheetId="0">Resultat!$A$1:$D$51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8" i="2" l="1"/>
  <c r="F108" i="2"/>
  <c r="G108" i="2"/>
  <c r="H108" i="2"/>
  <c r="I108" i="2"/>
  <c r="J108" i="2"/>
  <c r="K108" i="2"/>
  <c r="C10" i="1" s="1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D108" i="2"/>
  <c r="D19" i="1" l="1"/>
  <c r="C15" i="1"/>
  <c r="C16" i="1"/>
  <c r="C30" i="1" l="1"/>
  <c r="C17" i="1" l="1"/>
  <c r="C29" i="1" l="1"/>
  <c r="C24" i="1" l="1"/>
  <c r="C11" i="1" l="1"/>
  <c r="C12" i="1"/>
  <c r="C13" i="1"/>
  <c r="C14" i="1"/>
  <c r="C23" i="1"/>
  <c r="C25" i="1"/>
  <c r="C26" i="1"/>
  <c r="C27" i="1"/>
  <c r="C28" i="1"/>
  <c r="C31" i="1"/>
  <c r="C22" i="1"/>
  <c r="D33" i="1"/>
  <c r="D35" i="1" s="1"/>
  <c r="C19" i="1" l="1"/>
  <c r="C33" i="1"/>
  <c r="H109" i="2"/>
  <c r="D40" i="1" s="1"/>
  <c r="F109" i="2"/>
  <c r="D39" i="1" s="1"/>
  <c r="C35" i="1" l="1"/>
  <c r="D109" i="2"/>
  <c r="D38" i="1" s="1"/>
  <c r="D41" i="1" s="1"/>
  <c r="D45" i="1" s="1"/>
</calcChain>
</file>

<file path=xl/sharedStrings.xml><?xml version="1.0" encoding="utf-8"?>
<sst xmlns="http://schemas.openxmlformats.org/spreadsheetml/2006/main" count="273" uniqueCount="209">
  <si>
    <t>Konto</t>
  </si>
  <si>
    <t>Beskrivelse</t>
  </si>
  <si>
    <t>Grasrotandel, inntekter</t>
  </si>
  <si>
    <t>Renteinntekter</t>
  </si>
  <si>
    <t>Inntekter</t>
  </si>
  <si>
    <t>Utgifter:</t>
  </si>
  <si>
    <t>Sum kostnader</t>
  </si>
  <si>
    <t>Sum inntekter</t>
  </si>
  <si>
    <t>KASSADAGBOK / REGNSKAP</t>
  </si>
  <si>
    <t>Sparekonto</t>
  </si>
  <si>
    <t>Kontant-kasse</t>
  </si>
  <si>
    <t>Inn</t>
  </si>
  <si>
    <t>Ut</t>
  </si>
  <si>
    <t xml:space="preserve"> </t>
  </si>
  <si>
    <t>Grasrot-andel</t>
  </si>
  <si>
    <t>Rente-inntekter</t>
  </si>
  <si>
    <t>Saldo</t>
  </si>
  <si>
    <t>Beholdning</t>
  </si>
  <si>
    <t>Sum beholdning</t>
  </si>
  <si>
    <t>Sum åpningsbalanse</t>
  </si>
  <si>
    <t>Bilag nr.</t>
  </si>
  <si>
    <t>Dato</t>
  </si>
  <si>
    <t>Overskudd/underskudd</t>
  </si>
  <si>
    <t>Driftskonto, saldoført</t>
  </si>
  <si>
    <t xml:space="preserve">REGNSKAP FOR </t>
  </si>
  <si>
    <t>Inngående saldo</t>
  </si>
  <si>
    <t>Medlems-kontingent</t>
  </si>
  <si>
    <t>Egne lotterier</t>
  </si>
  <si>
    <t>Egenandeler arr</t>
  </si>
  <si>
    <t>Tilskudd kommunen</t>
  </si>
  <si>
    <t>Gaver og andre inntekter</t>
  </si>
  <si>
    <t>Godtgjørelse verv</t>
  </si>
  <si>
    <t>Data og rekvisita</t>
  </si>
  <si>
    <t>Annonser</t>
  </si>
  <si>
    <t>Kostnader trimmen</t>
  </si>
  <si>
    <t>Turer og arrange-menter</t>
  </si>
  <si>
    <t>Ledersamling Seminarer</t>
  </si>
  <si>
    <t>Gaver Blomster</t>
  </si>
  <si>
    <t>Gebyrer Andre kostnader</t>
  </si>
  <si>
    <t>Medlemskontingent</t>
  </si>
  <si>
    <t>Inntekt/Egenandel egne arr</t>
  </si>
  <si>
    <t>Tilskudd fra kommunen</t>
  </si>
  <si>
    <t>Godtgjørelse for verv</t>
  </si>
  <si>
    <t>Kostnader Møter</t>
  </si>
  <si>
    <t>Kostnader møter</t>
  </si>
  <si>
    <t>Turer og arrangementer</t>
  </si>
  <si>
    <t>Ledersamlinger. Seminarer</t>
  </si>
  <si>
    <t>Gaver og blomster</t>
  </si>
  <si>
    <t>Gebyrer og andre kostnader</t>
  </si>
  <si>
    <t>Driftskonto  1815.48.00766</t>
  </si>
  <si>
    <t>Sparekonto  1822.03.56848</t>
  </si>
  <si>
    <t xml:space="preserve">MVA-komp </t>
  </si>
  <si>
    <t xml:space="preserve">Mva-komp </t>
  </si>
  <si>
    <t>Porto og SMS</t>
  </si>
  <si>
    <t>Budsjett 2020</t>
  </si>
  <si>
    <t>RESULTATREGNSKAP FOR 2020</t>
  </si>
  <si>
    <t>Bårebukett Reidun Håkensen</t>
  </si>
  <si>
    <t>Bespisning styremøte 14.01.2020 4 stk</t>
  </si>
  <si>
    <t>Porto brev vedr. medlemskontingent 2020</t>
  </si>
  <si>
    <t>15.01.2020</t>
  </si>
  <si>
    <t>Link mobility</t>
  </si>
  <si>
    <t xml:space="preserve">Blomster Edith Sæthers 80 års dag </t>
  </si>
  <si>
    <t>16.01.2020</t>
  </si>
  <si>
    <t>Transpris Nettbank bedrift</t>
  </si>
  <si>
    <t>17.01.2020</t>
  </si>
  <si>
    <t>Godtgjørelse av verv/trim og trivsel</t>
  </si>
  <si>
    <t>20.01.2020</t>
  </si>
  <si>
    <t>30.01.2020</t>
  </si>
  <si>
    <t>Medlemskontingent betalt kontant 28 stk</t>
  </si>
  <si>
    <t>Inngangspenger medlemsmøte 30. jan. 41 stk</t>
  </si>
  <si>
    <t>Loddsalg medlemsmøte 30. jan.</t>
  </si>
  <si>
    <t>Musikk/underholdning medlemsmøte 30.jan</t>
  </si>
  <si>
    <t>Overføring kontant til bank</t>
  </si>
  <si>
    <t>31.01.2020</t>
  </si>
  <si>
    <t>Bespisning og husleie medlemsmøte 30. jan</t>
  </si>
  <si>
    <t>Manualer til "trim og trivsel"</t>
  </si>
  <si>
    <t>Blekkpatroner til printer, kasserer</t>
  </si>
  <si>
    <t>14.02.2020</t>
  </si>
  <si>
    <t>Link mobility SMS</t>
  </si>
  <si>
    <t>15.02.2020</t>
  </si>
  <si>
    <t xml:space="preserve">Blekkpatroner til printer, leder </t>
  </si>
  <si>
    <t>19.02.2020</t>
  </si>
  <si>
    <t>Bårebukett Aage Baardseth</t>
  </si>
  <si>
    <t>Bespisning styremøte 18.02.2020</t>
  </si>
  <si>
    <t>18.02.2020</t>
  </si>
  <si>
    <t>1Medlemskoningent betalt bank 41 stk</t>
  </si>
  <si>
    <t>Medlemskontingent betalt kontant 6 stk</t>
  </si>
  <si>
    <t>28.02.2020</t>
  </si>
  <si>
    <t>Medlemskontingent betalt bank 7 stk</t>
  </si>
  <si>
    <t>Underholdning årsmøte 27.02.2020</t>
  </si>
  <si>
    <t>27.02.2020</t>
  </si>
  <si>
    <t>Loddsalg årsmøte 27. februar</t>
  </si>
  <si>
    <t>Innkjøpt frukt til fruktkurv/utlodn. Årsmøte</t>
  </si>
  <si>
    <t>2 medlemmer betalt over bank</t>
  </si>
  <si>
    <t>29.02.2020</t>
  </si>
  <si>
    <t>Bespisning årsmøte 27.02. Husleie</t>
  </si>
  <si>
    <t>03.03.2020</t>
  </si>
  <si>
    <t>05.03.2020</t>
  </si>
  <si>
    <t>Blomstergavekort 2 stk/70 og 80 års jubilant</t>
  </si>
  <si>
    <t>09.03.2020</t>
  </si>
  <si>
    <t>Bespisning styremøte 10. mars</t>
  </si>
  <si>
    <t>10.03.2020</t>
  </si>
  <si>
    <t>Link mobility SMS mars</t>
  </si>
  <si>
    <t>15.03.2020</t>
  </si>
  <si>
    <t>Transport Nettbank bedrift</t>
  </si>
  <si>
    <t>20.03.2020</t>
  </si>
  <si>
    <t>5 medlemmer betalt over bank</t>
  </si>
  <si>
    <t>26.03.2020</t>
  </si>
  <si>
    <t>Egenandel husleie fra trim og trivsel</t>
  </si>
  <si>
    <t>23.03.2020</t>
  </si>
  <si>
    <t>Link mobility SMS april</t>
  </si>
  <si>
    <t>17.04.2020</t>
  </si>
  <si>
    <t>Blomster til 80 årsjubilant</t>
  </si>
  <si>
    <t>16.04.2020</t>
  </si>
  <si>
    <t>Porto brev vedr. purring medlemskon. 2020</t>
  </si>
  <si>
    <t>støtte/søppelplukking 17. mai Breidablikk</t>
  </si>
  <si>
    <t>20.04.2020</t>
  </si>
  <si>
    <t xml:space="preserve">Kundeutbytte </t>
  </si>
  <si>
    <t>23.04.2020</t>
  </si>
  <si>
    <t>27.04.2020</t>
  </si>
  <si>
    <t>15.05.2020</t>
  </si>
  <si>
    <t>15.04.2020</t>
  </si>
  <si>
    <t>Grasrotandel Norsk Tipping 1 teritial</t>
  </si>
  <si>
    <t>06.05.2020</t>
  </si>
  <si>
    <t>Blomstergavekort 3 stk jubilanter</t>
  </si>
  <si>
    <t>20.05.2020</t>
  </si>
  <si>
    <t>Porto sendt gavekort</t>
  </si>
  <si>
    <t>22.05.2020</t>
  </si>
  <si>
    <t>02.06.2020</t>
  </si>
  <si>
    <t>Styremøte 020620/7 deltagere og husleie</t>
  </si>
  <si>
    <t>Link mobility SMS mai</t>
  </si>
  <si>
    <t>15.06.2020</t>
  </si>
  <si>
    <t>19.06.2020</t>
  </si>
  <si>
    <t>serviceavtale hjertestarter,Trygg partner</t>
  </si>
  <si>
    <t>25.06.2020</t>
  </si>
  <si>
    <t>Gave /aktivitetsmidler sparebankstiftelsen</t>
  </si>
  <si>
    <t>22.06.2020</t>
  </si>
  <si>
    <t>Link mobility SMS juni</t>
  </si>
  <si>
    <t>15.07.2020</t>
  </si>
  <si>
    <t>17.07.2020</t>
  </si>
  <si>
    <t>Gavekort 2 jubilanter/porto</t>
  </si>
  <si>
    <t>14.07.2020</t>
  </si>
  <si>
    <t>14.08.2020</t>
  </si>
  <si>
    <t>Link mobility SMS juli</t>
  </si>
  <si>
    <t>15.08.2020</t>
  </si>
  <si>
    <t>Gavekort 2 jubilanter/</t>
  </si>
  <si>
    <t>20.08.2020</t>
  </si>
  <si>
    <t>Husleie Trim og trivsel 1. halvår 2020</t>
  </si>
  <si>
    <t>25.08..2020</t>
  </si>
  <si>
    <t>Styremøte med bespisning 6 stk</t>
  </si>
  <si>
    <t>25.08.2020</t>
  </si>
  <si>
    <t>Kulturmidler fra Stange kommune</t>
  </si>
  <si>
    <t>28.08.2020</t>
  </si>
  <si>
    <t>Gavekort 1 jubilant</t>
  </si>
  <si>
    <t>31.08.2020</t>
  </si>
  <si>
    <t>07.09.2020</t>
  </si>
  <si>
    <t>Link mobility SMS august</t>
  </si>
  <si>
    <t>15.09.2020</t>
  </si>
  <si>
    <t>Tranport nettbank bedrift</t>
  </si>
  <si>
    <t>18.09.2020</t>
  </si>
  <si>
    <t>Grasrotandel Norsk Tipping 2 teritial</t>
  </si>
  <si>
    <t>08.09.2020</t>
  </si>
  <si>
    <t>14.09.2020</t>
  </si>
  <si>
    <t>Antibac, trim og trivsel</t>
  </si>
  <si>
    <t>Underholdning medlemsmøte 01.10.2020</t>
  </si>
  <si>
    <t>01.10.2020</t>
  </si>
  <si>
    <t xml:space="preserve">Egenandel medlemsmøte 01.10.2020 </t>
  </si>
  <si>
    <t>Vipps egenandel 3 stk. 01.10.2020</t>
  </si>
  <si>
    <t>Innskudd i bank, billetter og loddsalg</t>
  </si>
  <si>
    <t>02.10.2020</t>
  </si>
  <si>
    <t>Loddsalg på medlemsmøte</t>
  </si>
  <si>
    <t xml:space="preserve">Bespisning og husleie medlemsmøte 01.okt. </t>
  </si>
  <si>
    <t>Link mobility SMS september</t>
  </si>
  <si>
    <t>15.10.2020</t>
  </si>
  <si>
    <t>16.10.2020</t>
  </si>
  <si>
    <t>Bårebukett, Romedal blomster</t>
  </si>
  <si>
    <t>12.10.2020</t>
  </si>
  <si>
    <t>styremøte IPF, bespisning</t>
  </si>
  <si>
    <t>20.10.2020</t>
  </si>
  <si>
    <t>Blekk til printer, Rolv Bråthen</t>
  </si>
  <si>
    <t>21.10.2020</t>
  </si>
  <si>
    <t>Bårebukett og blomster</t>
  </si>
  <si>
    <t>26.10.2020</t>
  </si>
  <si>
    <t>09.11.2020</t>
  </si>
  <si>
    <t>Link Mobility SMS oktober</t>
  </si>
  <si>
    <t>15.11.2020</t>
  </si>
  <si>
    <t>20.11.2020</t>
  </si>
  <si>
    <t>styremøte 17.11/husleie trim og trivsel</t>
  </si>
  <si>
    <t>17.11.2020</t>
  </si>
  <si>
    <t>Blomster til 90 årsjubilant</t>
  </si>
  <si>
    <t>18.11.2020</t>
  </si>
  <si>
    <t>Gave Stange Lydavis</t>
  </si>
  <si>
    <t>19.11.2020</t>
  </si>
  <si>
    <t>Link Mobility SMS november</t>
  </si>
  <si>
    <t>15.12.2020</t>
  </si>
  <si>
    <t>18.12.2020</t>
  </si>
  <si>
    <t>Momskompensasjon for 2019</t>
  </si>
  <si>
    <t>09.12.2020</t>
  </si>
  <si>
    <t>Bårebukett/3 julegrupper</t>
  </si>
  <si>
    <t>National Pen Julegaver til medlemmene</t>
  </si>
  <si>
    <t>14.12.2020</t>
  </si>
  <si>
    <t>Renter sparekonto</t>
  </si>
  <si>
    <t>31.12.2020</t>
  </si>
  <si>
    <t>Driftskonto renter</t>
  </si>
  <si>
    <t>Grasrotandel Norsk Tipping siste for 2020</t>
  </si>
  <si>
    <t>07.01.2021</t>
  </si>
  <si>
    <t>Reviderte og godkjent.</t>
  </si>
  <si>
    <t>Solveig Holmen</t>
  </si>
  <si>
    <t>Leif Erik Grønvold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</si>
</sst>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Aharoni"/>
    </font>
    <font>
      <b/>
      <sz val="14"/>
      <color theme="1"/>
      <name val="Batang"/>
      <family val="1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4" borderId="0" xfId="0" applyFont="1" applyFill="1" applyAlignment="1">
      <alignment horizontal="center"/>
    </xf>
    <xf numFmtId="49" fontId="1" fillId="4" borderId="0" xfId="0" applyNumberFormat="1" applyFont="1" applyFill="1" applyAlignment="1">
      <alignment horizontal="center"/>
    </xf>
    <xf numFmtId="4" fontId="1" fillId="4" borderId="0" xfId="0" applyNumberFormat="1" applyFont="1" applyFill="1"/>
    <xf numFmtId="0" fontId="1" fillId="0" borderId="0" xfId="0" applyFont="1" applyAlignment="1">
      <alignment wrapText="1"/>
    </xf>
    <xf numFmtId="0" fontId="1" fillId="4" borderId="0" xfId="0" applyFont="1" applyFill="1" applyAlignment="1">
      <alignment horizontal="right" wrapText="1"/>
    </xf>
    <xf numFmtId="14" fontId="0" fillId="0" borderId="0" xfId="0" applyNumberForma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2" fontId="9" fillId="0" borderId="0" xfId="0" applyNumberFormat="1" applyFont="1"/>
    <xf numFmtId="4" fontId="9" fillId="0" borderId="0" xfId="0" applyNumberFormat="1" applyFont="1"/>
    <xf numFmtId="0" fontId="6" fillId="0" borderId="0" xfId="0" applyFont="1" applyAlignment="1">
      <alignment horizontal="right"/>
    </xf>
    <xf numFmtId="0" fontId="6" fillId="5" borderId="0" xfId="0" applyFont="1" applyFill="1" applyAlignment="1">
      <alignment horizontal="center"/>
    </xf>
    <xf numFmtId="0" fontId="1" fillId="6" borderId="0" xfId="0" applyFont="1" applyFill="1"/>
    <xf numFmtId="0" fontId="0" fillId="6" borderId="0" xfId="0" applyFill="1"/>
    <xf numFmtId="4" fontId="0" fillId="6" borderId="0" xfId="0" applyNumberFormat="1" applyFill="1"/>
    <xf numFmtId="0" fontId="4" fillId="6" borderId="0" xfId="0" applyFont="1" applyFill="1"/>
    <xf numFmtId="4" fontId="1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right"/>
    </xf>
    <xf numFmtId="0" fontId="9" fillId="6" borderId="0" xfId="0" applyFont="1" applyFill="1"/>
    <xf numFmtId="4" fontId="9" fillId="6" borderId="0" xfId="0" applyNumberFormat="1" applyFont="1" applyFill="1"/>
    <xf numFmtId="14" fontId="1" fillId="5" borderId="0" xfId="0" applyNumberFormat="1" applyFont="1" applyFill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6" borderId="0" xfId="0" applyFont="1" applyFill="1" applyAlignment="1">
      <alignment horizontal="center" wrapText="1"/>
    </xf>
    <xf numFmtId="0" fontId="0" fillId="6" borderId="0" xfId="0" applyFill="1" applyAlignment="1">
      <alignment horizontal="center" wrapText="1"/>
    </xf>
    <xf numFmtId="4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293684</xdr:colOff>
      <xdr:row>2</xdr:row>
      <xdr:rowOff>0</xdr:rowOff>
    </xdr:from>
    <xdr:to>
      <xdr:col>4</xdr:col>
      <xdr:colOff>6981</xdr:colOff>
      <xdr:row>4</xdr:row>
      <xdr:rowOff>34925</xdr:rowOff>
    </xdr:to>
    <xdr:sp macro="" textlink="">
      <xdr:nvSpPr>
        <xdr:cNvPr id="5" name="TekstSylinder 6">
          <a:extLst>
            <a:ext uri="{FF2B5EF4-FFF2-40B4-BE49-F238E27FC236}">
              <a16:creationId xmlns:a16="http://schemas.microsoft.com/office/drawing/2014/main" id="{DCCB31FF-053A-4040-84B4-4C5D71F2E474}"/>
            </a:ext>
          </a:extLst>
        </xdr:cNvPr>
        <xdr:cNvSpPr txBox="1"/>
      </xdr:nvSpPr>
      <xdr:spPr>
        <a:xfrm>
          <a:off x="1087434" y="388938"/>
          <a:ext cx="4912360" cy="400050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>
            <a:spcAft>
              <a:spcPts val="0"/>
            </a:spcAft>
          </a:pPr>
          <a:r>
            <a:rPr lang="nb-NO" sz="2000" kern="1200">
              <a:solidFill>
                <a:srgbClr val="000000"/>
              </a:solidFill>
              <a:effectLst/>
              <a:latin typeface="Verdana Pro Black" panose="020B0A04030504040204" pitchFamily="34" charset="0"/>
            </a:rPr>
            <a:t>ILSENG PENSJONISTFORENING</a:t>
          </a:r>
          <a:endParaRPr lang="nb-N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404804</xdr:colOff>
      <xdr:row>1</xdr:row>
      <xdr:rowOff>31746</xdr:rowOff>
    </xdr:from>
    <xdr:to>
      <xdr:col>1</xdr:col>
      <xdr:colOff>310189</xdr:colOff>
      <xdr:row>4</xdr:row>
      <xdr:rowOff>178748</xdr:rowOff>
    </xdr:to>
    <xdr:pic>
      <xdr:nvPicPr>
        <xdr:cNvPr id="7" name="Bilde 6" descr="Et bilde som inneholder idrett&#10;&#10;Automatisk generert beskrivelse">
          <a:extLst>
            <a:ext uri="{FF2B5EF4-FFF2-40B4-BE49-F238E27FC236}">
              <a16:creationId xmlns:a16="http://schemas.microsoft.com/office/drawing/2014/main" id="{D8C8109C-F3E7-4C62-93C1-845CE8AA4B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04" y="238121"/>
          <a:ext cx="699135" cy="6946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770468</xdr:colOff>
      <xdr:row>0</xdr:row>
      <xdr:rowOff>0</xdr:rowOff>
    </xdr:from>
    <xdr:to>
      <xdr:col>7</xdr:col>
      <xdr:colOff>228601</xdr:colOff>
      <xdr:row>3</xdr:row>
      <xdr:rowOff>101547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786C74B3-7D3B-4153-9335-7E8EEB177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9135" y="0"/>
          <a:ext cx="2980266" cy="660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4"/>
  <sheetViews>
    <sheetView tabSelected="1" topLeftCell="A40" zoomScale="96" zoomScaleNormal="96" workbookViewId="0">
      <selection activeCell="A51" sqref="A1:D51"/>
    </sheetView>
  </sheetViews>
  <sheetFormatPr baseColWidth="10" defaultColWidth="11.5546875" defaultRowHeight="14.4" x14ac:dyDescent="0.3"/>
  <cols>
    <col min="1" max="1" width="11.5546875" style="26"/>
    <col min="2" max="2" width="39.33203125" style="26" customWidth="1"/>
    <col min="3" max="3" width="17.44140625" style="27" customWidth="1"/>
    <col min="4" max="4" width="19" style="28" customWidth="1"/>
    <col min="5" max="16384" width="11.5546875" style="26"/>
  </cols>
  <sheetData>
    <row r="1" spans="1:4" s="16" customFormat="1" ht="16.2" x14ac:dyDescent="0.2">
      <c r="A1" s="16" t="s">
        <v>24</v>
      </c>
      <c r="C1" s="17"/>
      <c r="D1" s="18"/>
    </row>
    <row r="2" spans="1:4" s="19" customFormat="1" x14ac:dyDescent="0.3">
      <c r="C2" s="20"/>
      <c r="D2" s="21"/>
    </row>
    <row r="6" spans="1:4" s="22" customFormat="1" ht="18" x14ac:dyDescent="0.35">
      <c r="B6" s="23" t="s">
        <v>55</v>
      </c>
      <c r="C6" s="24"/>
      <c r="D6" s="25"/>
    </row>
    <row r="8" spans="1:4" s="19" customFormat="1" x14ac:dyDescent="0.3">
      <c r="A8" s="20" t="s">
        <v>0</v>
      </c>
      <c r="B8" s="19" t="s">
        <v>1</v>
      </c>
      <c r="C8" s="20">
        <v>2020</v>
      </c>
      <c r="D8" s="38" t="s">
        <v>54</v>
      </c>
    </row>
    <row r="9" spans="1:4" x14ac:dyDescent="0.3">
      <c r="A9" s="20" t="s">
        <v>4</v>
      </c>
    </row>
    <row r="10" spans="1:4" x14ac:dyDescent="0.3">
      <c r="A10" s="27">
        <v>3100</v>
      </c>
      <c r="B10" s="26" t="s">
        <v>39</v>
      </c>
      <c r="C10" s="28">
        <f>Kassadagbok!$K$108</f>
        <v>18600</v>
      </c>
      <c r="D10" s="28">
        <v>20000</v>
      </c>
    </row>
    <row r="11" spans="1:4" x14ac:dyDescent="0.3">
      <c r="A11" s="27">
        <v>3405</v>
      </c>
      <c r="B11" s="26" t="s">
        <v>27</v>
      </c>
      <c r="C11" s="28">
        <f>Kassadagbok!$L$108</f>
        <v>8900</v>
      </c>
      <c r="D11" s="28">
        <v>25000</v>
      </c>
    </row>
    <row r="12" spans="1:4" x14ac:dyDescent="0.3">
      <c r="A12" s="27">
        <v>3408</v>
      </c>
      <c r="B12" s="26" t="s">
        <v>2</v>
      </c>
      <c r="C12" s="28">
        <f>Kassadagbok!$M$108</f>
        <v>19191.2</v>
      </c>
      <c r="D12" s="28">
        <v>21000</v>
      </c>
    </row>
    <row r="13" spans="1:4" x14ac:dyDescent="0.3">
      <c r="A13" s="27">
        <v>3410</v>
      </c>
      <c r="B13" s="26" t="s">
        <v>40</v>
      </c>
      <c r="C13" s="28">
        <f>Kassadagbok!$N$108</f>
        <v>7894.75</v>
      </c>
      <c r="D13" s="28">
        <v>100000</v>
      </c>
    </row>
    <row r="14" spans="1:4" x14ac:dyDescent="0.3">
      <c r="A14" s="27">
        <v>3421</v>
      </c>
      <c r="B14" s="26" t="s">
        <v>41</v>
      </c>
      <c r="C14" s="28">
        <f>Kassadagbok!$O$108</f>
        <v>8000</v>
      </c>
      <c r="D14" s="28">
        <v>5000</v>
      </c>
    </row>
    <row r="15" spans="1:4" x14ac:dyDescent="0.3">
      <c r="A15" s="27">
        <v>3423</v>
      </c>
      <c r="B15" s="26" t="s">
        <v>51</v>
      </c>
      <c r="C15" s="28">
        <f>Kassadagbok!$P$108</f>
        <v>14235</v>
      </c>
      <c r="D15" s="28">
        <v>8000</v>
      </c>
    </row>
    <row r="16" spans="1:4" x14ac:dyDescent="0.3">
      <c r="A16" s="27">
        <v>3437</v>
      </c>
      <c r="B16" s="26" t="s">
        <v>30</v>
      </c>
      <c r="C16" s="28">
        <f>Kassadagbok!$Q$108</f>
        <v>10200</v>
      </c>
      <c r="D16" s="28">
        <v>5000</v>
      </c>
    </row>
    <row r="17" spans="1:9" x14ac:dyDescent="0.3">
      <c r="A17" s="27">
        <v>8050</v>
      </c>
      <c r="B17" s="26" t="s">
        <v>3</v>
      </c>
      <c r="C17" s="28">
        <f>Kassadagbok!$R$108</f>
        <v>2411</v>
      </c>
      <c r="D17" s="28">
        <v>3000</v>
      </c>
    </row>
    <row r="18" spans="1:9" x14ac:dyDescent="0.3">
      <c r="A18" s="27"/>
      <c r="C18" s="28"/>
      <c r="D18" s="28" t="s">
        <v>13</v>
      </c>
    </row>
    <row r="19" spans="1:9" x14ac:dyDescent="0.3">
      <c r="A19" s="27"/>
      <c r="B19" s="29" t="s">
        <v>7</v>
      </c>
      <c r="C19" s="28">
        <f>SUM(C10:C17)</f>
        <v>89431.95</v>
      </c>
      <c r="D19" s="28">
        <f>SUM(D10:D17)</f>
        <v>187000</v>
      </c>
    </row>
    <row r="20" spans="1:9" x14ac:dyDescent="0.3">
      <c r="A20" s="27"/>
      <c r="C20" s="28"/>
      <c r="D20" s="28" t="s">
        <v>13</v>
      </c>
    </row>
    <row r="21" spans="1:9" x14ac:dyDescent="0.3">
      <c r="A21" s="20" t="s">
        <v>5</v>
      </c>
      <c r="C21" s="28"/>
      <c r="D21" s="28" t="s">
        <v>13</v>
      </c>
    </row>
    <row r="22" spans="1:9" x14ac:dyDescent="0.3">
      <c r="A22" s="27">
        <v>5010</v>
      </c>
      <c r="B22" s="26" t="s">
        <v>42</v>
      </c>
      <c r="C22" s="28">
        <f>Kassadagbok!$T$108</f>
        <v>11400</v>
      </c>
      <c r="D22" s="28">
        <v>11400</v>
      </c>
      <c r="I22" s="30" t="s">
        <v>13</v>
      </c>
    </row>
    <row r="23" spans="1:9" x14ac:dyDescent="0.3">
      <c r="A23" s="27">
        <v>6540</v>
      </c>
      <c r="B23" s="26" t="s">
        <v>32</v>
      </c>
      <c r="C23" s="28">
        <f>Kassadagbok!$U$108</f>
        <v>6764</v>
      </c>
      <c r="D23" s="28">
        <v>12000</v>
      </c>
      <c r="I23" s="31" t="s">
        <v>13</v>
      </c>
    </row>
    <row r="24" spans="1:9" x14ac:dyDescent="0.3">
      <c r="A24" s="27">
        <v>6840</v>
      </c>
      <c r="B24" s="26" t="s">
        <v>33</v>
      </c>
      <c r="C24" s="28">
        <f>Kassadagbok!$V$108</f>
        <v>0</v>
      </c>
      <c r="D24" s="28">
        <v>3000</v>
      </c>
      <c r="I24" s="31" t="s">
        <v>13</v>
      </c>
    </row>
    <row r="25" spans="1:9" x14ac:dyDescent="0.3">
      <c r="A25" s="27">
        <v>6940</v>
      </c>
      <c r="B25" t="s">
        <v>53</v>
      </c>
      <c r="C25" s="28">
        <f>Kassadagbok!$W$108</f>
        <v>6535.39</v>
      </c>
      <c r="D25" s="28">
        <v>5000</v>
      </c>
      <c r="I25" s="31"/>
    </row>
    <row r="26" spans="1:9" x14ac:dyDescent="0.3">
      <c r="A26" s="27">
        <v>6950</v>
      </c>
      <c r="B26" s="26" t="s">
        <v>44</v>
      </c>
      <c r="C26" s="28">
        <f>Kassadagbok!$X$108</f>
        <v>29019.54</v>
      </c>
      <c r="D26" s="28">
        <v>90000</v>
      </c>
      <c r="I26" s="31" t="s">
        <v>13</v>
      </c>
    </row>
    <row r="27" spans="1:9" x14ac:dyDescent="0.3">
      <c r="A27" s="27">
        <v>6951</v>
      </c>
      <c r="B27" s="26" t="s">
        <v>34</v>
      </c>
      <c r="C27" s="28">
        <f>Kassadagbok!$Y$108</f>
        <v>8018</v>
      </c>
      <c r="D27" s="28">
        <v>7500</v>
      </c>
      <c r="I27" s="31"/>
    </row>
    <row r="28" spans="1:9" x14ac:dyDescent="0.3">
      <c r="A28" s="27">
        <v>7025</v>
      </c>
      <c r="B28" s="26" t="s">
        <v>45</v>
      </c>
      <c r="C28" s="28">
        <f>Kassadagbok!$Z$108</f>
        <v>0</v>
      </c>
      <c r="D28" s="28">
        <v>60000</v>
      </c>
      <c r="I28" s="31"/>
    </row>
    <row r="29" spans="1:9" x14ac:dyDescent="0.3">
      <c r="A29" s="27">
        <v>7331</v>
      </c>
      <c r="B29" s="26" t="s">
        <v>46</v>
      </c>
      <c r="C29" s="28">
        <f>Kassadagbok!$AA$108</f>
        <v>0</v>
      </c>
      <c r="D29" s="28">
        <v>0</v>
      </c>
      <c r="I29" s="31"/>
    </row>
    <row r="30" spans="1:9" x14ac:dyDescent="0.3">
      <c r="A30" s="27">
        <v>7430</v>
      </c>
      <c r="B30" s="26" t="s">
        <v>47</v>
      </c>
      <c r="C30" s="28">
        <f>Kassadagbok!$AB$108</f>
        <v>15331.75</v>
      </c>
      <c r="D30" s="28">
        <v>8000</v>
      </c>
      <c r="I30" s="31"/>
    </row>
    <row r="31" spans="1:9" x14ac:dyDescent="0.3">
      <c r="A31" s="27">
        <v>7770</v>
      </c>
      <c r="B31" s="26" t="s">
        <v>48</v>
      </c>
      <c r="C31" s="28">
        <f>Kassadagbok!$AC$108</f>
        <v>1961</v>
      </c>
      <c r="D31" s="28">
        <v>7000</v>
      </c>
      <c r="I31" s="31"/>
    </row>
    <row r="32" spans="1:9" x14ac:dyDescent="0.3">
      <c r="A32" s="27"/>
      <c r="C32" s="28"/>
      <c r="I32" s="31"/>
    </row>
    <row r="33" spans="1:9" x14ac:dyDescent="0.3">
      <c r="A33" s="27"/>
      <c r="B33" s="29" t="s">
        <v>6</v>
      </c>
      <c r="C33" s="28">
        <f>SUM(C22:C32)</f>
        <v>79029.679999999993</v>
      </c>
      <c r="D33" s="28">
        <f>SUM(D22:D32)</f>
        <v>203900</v>
      </c>
      <c r="I33" s="31"/>
    </row>
    <row r="34" spans="1:9" x14ac:dyDescent="0.3">
      <c r="A34" s="27"/>
      <c r="C34" s="28"/>
    </row>
    <row r="35" spans="1:9" x14ac:dyDescent="0.3">
      <c r="A35" s="27"/>
      <c r="B35" s="29" t="s">
        <v>22</v>
      </c>
      <c r="C35" s="21">
        <f>SUM(C19-C33)</f>
        <v>10402.270000000004</v>
      </c>
      <c r="D35" s="21">
        <f>SUM(D19-D33)</f>
        <v>-16900</v>
      </c>
    </row>
    <row r="36" spans="1:9" x14ac:dyDescent="0.3">
      <c r="A36" s="27"/>
      <c r="C36" s="28"/>
    </row>
    <row r="37" spans="1:9" x14ac:dyDescent="0.3">
      <c r="A37" s="20" t="s">
        <v>17</v>
      </c>
      <c r="C37" s="28"/>
    </row>
    <row r="38" spans="1:9" x14ac:dyDescent="0.3">
      <c r="A38" s="27"/>
      <c r="B38" s="26" t="s">
        <v>23</v>
      </c>
      <c r="C38" s="31"/>
      <c r="D38" s="39">
        <f>Kassadagbok!$D$109</f>
        <v>39487.410000000003</v>
      </c>
      <c r="E38" s="26" t="s">
        <v>13</v>
      </c>
      <c r="F38" s="31" t="s">
        <v>13</v>
      </c>
      <c r="G38" s="41"/>
      <c r="H38" s="40"/>
      <c r="I38" s="40"/>
    </row>
    <row r="39" spans="1:9" x14ac:dyDescent="0.3">
      <c r="A39" s="27"/>
      <c r="B39" s="26" t="s">
        <v>9</v>
      </c>
      <c r="C39" s="31"/>
      <c r="D39" s="39">
        <f>Kassadagbok!$F$109</f>
        <v>314978.08</v>
      </c>
      <c r="E39" s="20"/>
      <c r="G39" s="40"/>
      <c r="H39" s="41"/>
      <c r="I39" s="36"/>
    </row>
    <row r="40" spans="1:9" x14ac:dyDescent="0.3">
      <c r="A40" s="27"/>
      <c r="B40" s="26" t="s">
        <v>10</v>
      </c>
      <c r="C40" s="31"/>
      <c r="D40" s="39">
        <f>Kassadagbok!$H$109</f>
        <v>1400</v>
      </c>
      <c r="G40" s="40"/>
      <c r="H40" s="41"/>
      <c r="I40" s="36"/>
    </row>
    <row r="41" spans="1:9" x14ac:dyDescent="0.3">
      <c r="A41" s="27"/>
      <c r="B41" s="32" t="s">
        <v>18</v>
      </c>
      <c r="C41" s="31"/>
      <c r="D41" s="39">
        <f>SUM(D38:D40)</f>
        <v>355865.49</v>
      </c>
      <c r="G41" s="40"/>
      <c r="H41" s="41"/>
      <c r="I41" s="35"/>
    </row>
    <row r="42" spans="1:9" x14ac:dyDescent="0.3">
      <c r="A42" s="27"/>
      <c r="C42" s="28"/>
      <c r="D42" s="39" t="s">
        <v>13</v>
      </c>
      <c r="G42" s="40"/>
      <c r="H42" s="40"/>
      <c r="I42" s="41"/>
    </row>
    <row r="43" spans="1:9" x14ac:dyDescent="0.3">
      <c r="A43" s="27"/>
      <c r="B43" s="26" t="s">
        <v>19</v>
      </c>
      <c r="C43" s="28">
        <v>345463.22</v>
      </c>
      <c r="G43" s="40"/>
      <c r="H43" s="40"/>
      <c r="I43" s="41"/>
    </row>
    <row r="44" spans="1:9" x14ac:dyDescent="0.3">
      <c r="A44" s="27"/>
      <c r="C44" s="28" t="s">
        <v>13</v>
      </c>
      <c r="I44" s="31"/>
    </row>
    <row r="45" spans="1:9" x14ac:dyDescent="0.3">
      <c r="A45" s="27"/>
      <c r="B45" s="19" t="s">
        <v>16</v>
      </c>
      <c r="C45" s="21"/>
      <c r="D45" s="21">
        <f>SUM(D41-C43)</f>
        <v>10402.270000000019</v>
      </c>
      <c r="I45" s="31" t="s">
        <v>13</v>
      </c>
    </row>
    <row r="46" spans="1:9" x14ac:dyDescent="0.3">
      <c r="A46" s="27"/>
      <c r="C46" s="28"/>
    </row>
    <row r="47" spans="1:9" s="19" customFormat="1" x14ac:dyDescent="0.3">
      <c r="A47" s="33" t="s">
        <v>21</v>
      </c>
      <c r="B47" s="42">
        <v>44196</v>
      </c>
      <c r="C47" s="21"/>
      <c r="D47" s="21"/>
    </row>
    <row r="48" spans="1:9" x14ac:dyDescent="0.3">
      <c r="A48" s="27"/>
      <c r="C48" s="28"/>
    </row>
    <row r="49" spans="1:3" x14ac:dyDescent="0.3">
      <c r="A49" s="53" t="s">
        <v>206</v>
      </c>
      <c r="C49" s="28" t="s">
        <v>207</v>
      </c>
    </row>
    <row r="50" spans="1:3" x14ac:dyDescent="0.3">
      <c r="A50" s="27"/>
      <c r="C50" s="28" t="s">
        <v>208</v>
      </c>
    </row>
    <row r="51" spans="1:3" x14ac:dyDescent="0.3">
      <c r="A51" s="27"/>
      <c r="C51" s="28"/>
    </row>
    <row r="52" spans="1:3" x14ac:dyDescent="0.3">
      <c r="A52" s="27"/>
      <c r="C52" s="28"/>
    </row>
    <row r="53" spans="1:3" x14ac:dyDescent="0.3">
      <c r="A53" s="27"/>
      <c r="C53" s="28"/>
    </row>
    <row r="54" spans="1:3" x14ac:dyDescent="0.3">
      <c r="A54" s="27"/>
      <c r="C54" s="28"/>
    </row>
    <row r="55" spans="1:3" x14ac:dyDescent="0.3">
      <c r="A55" s="27"/>
      <c r="C55" s="28"/>
    </row>
    <row r="56" spans="1:3" x14ac:dyDescent="0.3">
      <c r="A56" s="27"/>
      <c r="C56" s="28"/>
    </row>
    <row r="57" spans="1:3" x14ac:dyDescent="0.3">
      <c r="A57" s="27"/>
      <c r="C57" s="28"/>
    </row>
    <row r="58" spans="1:3" x14ac:dyDescent="0.3">
      <c r="A58" s="27"/>
      <c r="C58" s="28"/>
    </row>
    <row r="59" spans="1:3" x14ac:dyDescent="0.3">
      <c r="A59" s="27"/>
      <c r="C59" s="28"/>
    </row>
    <row r="60" spans="1:3" x14ac:dyDescent="0.3">
      <c r="A60" s="27"/>
      <c r="C60" s="28"/>
    </row>
    <row r="61" spans="1:3" x14ac:dyDescent="0.3">
      <c r="A61" s="27"/>
      <c r="C61" s="28"/>
    </row>
    <row r="62" spans="1:3" x14ac:dyDescent="0.3">
      <c r="A62" s="27"/>
      <c r="C62" s="28"/>
    </row>
    <row r="63" spans="1:3" x14ac:dyDescent="0.3">
      <c r="A63" s="27"/>
      <c r="C63" s="28"/>
    </row>
    <row r="64" spans="1:3" x14ac:dyDescent="0.3">
      <c r="A64" s="27"/>
      <c r="C64" s="28"/>
    </row>
    <row r="65" spans="1:3" x14ac:dyDescent="0.3">
      <c r="A65" s="27"/>
      <c r="C65" s="28"/>
    </row>
    <row r="66" spans="1:3" x14ac:dyDescent="0.3">
      <c r="A66" s="27"/>
      <c r="C66" s="28"/>
    </row>
    <row r="67" spans="1:3" x14ac:dyDescent="0.3">
      <c r="A67" s="27"/>
      <c r="C67" s="28"/>
    </row>
    <row r="68" spans="1:3" x14ac:dyDescent="0.3">
      <c r="A68" s="27"/>
      <c r="C68" s="28"/>
    </row>
    <row r="69" spans="1:3" x14ac:dyDescent="0.3">
      <c r="A69" s="27"/>
      <c r="C69" s="28"/>
    </row>
    <row r="70" spans="1:3" x14ac:dyDescent="0.3">
      <c r="A70" s="27"/>
      <c r="C70" s="28"/>
    </row>
    <row r="71" spans="1:3" x14ac:dyDescent="0.3">
      <c r="A71" s="27"/>
      <c r="C71" s="28"/>
    </row>
    <row r="72" spans="1:3" x14ac:dyDescent="0.3">
      <c r="A72" s="27"/>
      <c r="C72" s="28"/>
    </row>
    <row r="73" spans="1:3" x14ac:dyDescent="0.3">
      <c r="A73" s="27"/>
      <c r="C73" s="28"/>
    </row>
    <row r="74" spans="1:3" x14ac:dyDescent="0.3">
      <c r="A74" s="27"/>
      <c r="C74" s="28"/>
    </row>
    <row r="75" spans="1:3" x14ac:dyDescent="0.3">
      <c r="A75" s="27"/>
      <c r="C75" s="28"/>
    </row>
    <row r="76" spans="1:3" x14ac:dyDescent="0.3">
      <c r="A76" s="27"/>
      <c r="C76" s="28"/>
    </row>
    <row r="77" spans="1:3" x14ac:dyDescent="0.3">
      <c r="A77" s="27"/>
      <c r="C77" s="28"/>
    </row>
    <row r="78" spans="1:3" x14ac:dyDescent="0.3">
      <c r="A78" s="27"/>
      <c r="C78" s="28"/>
    </row>
    <row r="79" spans="1:3" x14ac:dyDescent="0.3">
      <c r="A79" s="27"/>
      <c r="C79" s="28"/>
    </row>
    <row r="80" spans="1:3" x14ac:dyDescent="0.3">
      <c r="A80" s="27"/>
      <c r="C80" s="28"/>
    </row>
    <row r="81" spans="1:3" x14ac:dyDescent="0.3">
      <c r="A81" s="27"/>
      <c r="C81" s="28"/>
    </row>
    <row r="82" spans="1:3" x14ac:dyDescent="0.3">
      <c r="A82" s="27"/>
      <c r="C82" s="28"/>
    </row>
    <row r="83" spans="1:3" x14ac:dyDescent="0.3">
      <c r="A83" s="27"/>
      <c r="C83" s="28"/>
    </row>
    <row r="84" spans="1:3" x14ac:dyDescent="0.3">
      <c r="A84" s="27"/>
      <c r="C84" s="28"/>
    </row>
    <row r="85" spans="1:3" x14ac:dyDescent="0.3">
      <c r="A85" s="27"/>
      <c r="C85" s="28"/>
    </row>
    <row r="86" spans="1:3" x14ac:dyDescent="0.3">
      <c r="A86" s="27"/>
      <c r="C86" s="28"/>
    </row>
    <row r="87" spans="1:3" x14ac:dyDescent="0.3">
      <c r="A87" s="27"/>
      <c r="C87" s="28"/>
    </row>
    <row r="88" spans="1:3" x14ac:dyDescent="0.3">
      <c r="A88" s="27"/>
      <c r="C88" s="28"/>
    </row>
    <row r="89" spans="1:3" x14ac:dyDescent="0.3">
      <c r="A89" s="27"/>
      <c r="C89" s="28"/>
    </row>
    <row r="90" spans="1:3" x14ac:dyDescent="0.3">
      <c r="A90" s="27"/>
      <c r="C90" s="28"/>
    </row>
    <row r="91" spans="1:3" x14ac:dyDescent="0.3">
      <c r="A91" s="27"/>
      <c r="C91" s="28"/>
    </row>
    <row r="92" spans="1:3" x14ac:dyDescent="0.3">
      <c r="A92" s="27"/>
      <c r="C92" s="28"/>
    </row>
    <row r="93" spans="1:3" x14ac:dyDescent="0.3">
      <c r="A93" s="27"/>
      <c r="C93" s="28"/>
    </row>
    <row r="94" spans="1:3" x14ac:dyDescent="0.3">
      <c r="A94" s="27"/>
      <c r="C94" s="28"/>
    </row>
    <row r="95" spans="1:3" x14ac:dyDescent="0.3">
      <c r="A95" s="27"/>
      <c r="C95" s="28"/>
    </row>
    <row r="96" spans="1:3" x14ac:dyDescent="0.3">
      <c r="A96" s="27"/>
      <c r="C96" s="28"/>
    </row>
    <row r="97" spans="1:3" x14ac:dyDescent="0.3">
      <c r="A97" s="27"/>
      <c r="C97" s="28"/>
    </row>
    <row r="98" spans="1:3" x14ac:dyDescent="0.3">
      <c r="A98" s="27"/>
      <c r="C98" s="28"/>
    </row>
    <row r="99" spans="1:3" x14ac:dyDescent="0.3">
      <c r="A99" s="27"/>
    </row>
    <row r="100" spans="1:3" x14ac:dyDescent="0.3">
      <c r="A100" s="27"/>
    </row>
    <row r="101" spans="1:3" x14ac:dyDescent="0.3">
      <c r="A101" s="27"/>
    </row>
    <row r="102" spans="1:3" x14ac:dyDescent="0.3">
      <c r="A102" s="27"/>
    </row>
    <row r="103" spans="1:3" x14ac:dyDescent="0.3">
      <c r="A103" s="27"/>
    </row>
    <row r="104" spans="1:3" x14ac:dyDescent="0.3">
      <c r="A104" s="27"/>
    </row>
  </sheetData>
  <sortState xmlns:xlrd2="http://schemas.microsoft.com/office/spreadsheetml/2017/richdata2" ref="A10:D14">
    <sortCondition ref="A10:A14"/>
  </sortState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9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T362"/>
  <sheetViews>
    <sheetView topLeftCell="H9" zoomScale="106" zoomScaleNormal="106" workbookViewId="0">
      <pane ySplit="1" topLeftCell="A10" activePane="bottomLeft" state="frozen"/>
      <selection activeCell="B9" sqref="B9"/>
      <selection pane="bottomLeft" activeCell="I1" sqref="I1"/>
    </sheetView>
  </sheetViews>
  <sheetFormatPr baseColWidth="10" defaultRowHeight="14.4" x14ac:dyDescent="0.3"/>
  <cols>
    <col min="1" max="1" width="43.6640625" style="9" customWidth="1"/>
    <col min="2" max="2" width="8.5546875" style="3" customWidth="1"/>
    <col min="3" max="3" width="11.33203125" style="3" customWidth="1"/>
    <col min="4" max="4" width="12.109375" customWidth="1"/>
    <col min="5" max="5" width="11.5546875" customWidth="1"/>
    <col min="6" max="7" width="13.6640625" customWidth="1"/>
    <col min="8" max="8" width="12.6640625" style="35" customWidth="1"/>
    <col min="9" max="9" width="12.109375" style="35" customWidth="1"/>
    <col min="10" max="10" width="6" customWidth="1"/>
    <col min="14" max="14" width="12.5546875" customWidth="1"/>
    <col min="20" max="20" width="12.6640625" customWidth="1"/>
    <col min="22" max="22" width="10.88671875" customWidth="1"/>
    <col min="23" max="23" width="13" customWidth="1"/>
    <col min="25" max="25" width="12.5546875" customWidth="1"/>
    <col min="27" max="27" width="13.6640625" customWidth="1"/>
  </cols>
  <sheetData>
    <row r="4" spans="1:46" ht="30.6" x14ac:dyDescent="0.55000000000000004">
      <c r="E4" s="43" t="s">
        <v>8</v>
      </c>
      <c r="F4" s="43"/>
      <c r="G4" s="43"/>
      <c r="H4" s="44"/>
      <c r="I4" s="37">
        <v>2019</v>
      </c>
    </row>
    <row r="8" spans="1:46" s="13" customFormat="1" ht="33" customHeight="1" x14ac:dyDescent="0.3">
      <c r="A8" s="13" t="s">
        <v>1</v>
      </c>
      <c r="B8" s="4"/>
      <c r="C8" s="4"/>
      <c r="D8" s="45" t="s">
        <v>49</v>
      </c>
      <c r="E8" s="46"/>
      <c r="F8" s="45" t="s">
        <v>50</v>
      </c>
      <c r="G8" s="46"/>
      <c r="H8" s="47" t="s">
        <v>10</v>
      </c>
      <c r="I8" s="48"/>
      <c r="K8" s="5">
        <v>3100</v>
      </c>
      <c r="L8" s="5">
        <v>3405</v>
      </c>
      <c r="M8" s="5">
        <v>3408</v>
      </c>
      <c r="N8" s="5">
        <v>3410</v>
      </c>
      <c r="O8" s="5">
        <v>3421</v>
      </c>
      <c r="P8" s="5">
        <v>3423</v>
      </c>
      <c r="Q8" s="5">
        <v>3437</v>
      </c>
      <c r="R8" s="5">
        <v>8050</v>
      </c>
      <c r="S8" s="4"/>
      <c r="T8" s="6">
        <v>5010</v>
      </c>
      <c r="U8" s="6">
        <v>6540</v>
      </c>
      <c r="V8" s="6">
        <v>6840</v>
      </c>
      <c r="W8" s="6">
        <v>6940</v>
      </c>
      <c r="X8" s="6">
        <v>6950</v>
      </c>
      <c r="Y8" s="6">
        <v>6951</v>
      </c>
      <c r="Z8" s="6">
        <v>7025</v>
      </c>
      <c r="AA8" s="6">
        <v>7331</v>
      </c>
      <c r="AB8" s="6">
        <v>7430</v>
      </c>
      <c r="AC8" s="6">
        <v>7770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46" s="1" customFormat="1" ht="43.2" x14ac:dyDescent="0.3">
      <c r="A9" s="13"/>
      <c r="B9" s="2" t="s">
        <v>20</v>
      </c>
      <c r="C9" s="2" t="s">
        <v>21</v>
      </c>
      <c r="D9" s="1" t="s">
        <v>11</v>
      </c>
      <c r="E9" s="1" t="s">
        <v>12</v>
      </c>
      <c r="F9" s="1" t="s">
        <v>11</v>
      </c>
      <c r="G9" s="1" t="s">
        <v>12</v>
      </c>
      <c r="H9" s="34" t="s">
        <v>11</v>
      </c>
      <c r="I9" s="34" t="s">
        <v>12</v>
      </c>
      <c r="K9" s="5" t="s">
        <v>26</v>
      </c>
      <c r="L9" s="5" t="s">
        <v>27</v>
      </c>
      <c r="M9" s="5" t="s">
        <v>14</v>
      </c>
      <c r="N9" s="5" t="s">
        <v>28</v>
      </c>
      <c r="O9" s="5" t="s">
        <v>29</v>
      </c>
      <c r="P9" s="5" t="s">
        <v>52</v>
      </c>
      <c r="Q9" s="5" t="s">
        <v>30</v>
      </c>
      <c r="R9" s="5" t="s">
        <v>15</v>
      </c>
      <c r="S9" s="4"/>
      <c r="T9" s="6" t="s">
        <v>31</v>
      </c>
      <c r="U9" s="6" t="s">
        <v>32</v>
      </c>
      <c r="V9" s="6" t="s">
        <v>33</v>
      </c>
      <c r="W9" s="6" t="s">
        <v>53</v>
      </c>
      <c r="X9" s="6" t="s">
        <v>43</v>
      </c>
      <c r="Y9" s="6" t="s">
        <v>34</v>
      </c>
      <c r="Z9" s="6" t="s">
        <v>35</v>
      </c>
      <c r="AA9" s="6" t="s">
        <v>36</v>
      </c>
      <c r="AB9" s="6" t="s">
        <v>37</v>
      </c>
      <c r="AC9" s="6" t="s">
        <v>38</v>
      </c>
      <c r="AD9" s="4"/>
      <c r="AE9" s="4"/>
      <c r="AF9" s="4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x14ac:dyDescent="0.3"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46" x14ac:dyDescent="0.3">
      <c r="A11" s="9" t="s">
        <v>25</v>
      </c>
      <c r="C11" s="15">
        <v>43832</v>
      </c>
      <c r="D11" s="7">
        <v>30988.14</v>
      </c>
      <c r="E11" s="7"/>
      <c r="F11" s="7">
        <v>313075.08</v>
      </c>
      <c r="G11" s="7"/>
      <c r="H11" s="36">
        <v>1400</v>
      </c>
      <c r="I11" s="36"/>
      <c r="J11" s="7"/>
      <c r="K11" s="7" t="s">
        <v>13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46" x14ac:dyDescent="0.3">
      <c r="A12" s="9" t="s">
        <v>56</v>
      </c>
      <c r="B12" s="3">
        <v>1</v>
      </c>
      <c r="C12" s="15">
        <v>43843</v>
      </c>
      <c r="D12" s="7"/>
      <c r="E12" s="7">
        <v>700</v>
      </c>
      <c r="F12" s="7"/>
      <c r="G12" s="7"/>
      <c r="H12" s="36"/>
      <c r="I12" s="36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v>700</v>
      </c>
      <c r="AC12" s="7"/>
    </row>
    <row r="13" spans="1:46" x14ac:dyDescent="0.3">
      <c r="A13" s="9" t="s">
        <v>57</v>
      </c>
      <c r="B13" s="3">
        <v>2</v>
      </c>
      <c r="C13" s="15">
        <v>43844</v>
      </c>
      <c r="D13" s="7"/>
      <c r="E13" s="7">
        <v>280</v>
      </c>
      <c r="F13" s="7"/>
      <c r="G13" s="7"/>
      <c r="H13" s="36"/>
      <c r="I13" s="3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>
        <v>280</v>
      </c>
      <c r="Y13" s="7"/>
      <c r="Z13" s="7"/>
      <c r="AA13" s="7"/>
      <c r="AB13" s="7"/>
      <c r="AC13" s="7"/>
    </row>
    <row r="14" spans="1:46" x14ac:dyDescent="0.3">
      <c r="A14" s="9" t="s">
        <v>58</v>
      </c>
      <c r="B14" s="3">
        <v>3</v>
      </c>
      <c r="C14" s="8" t="s">
        <v>59</v>
      </c>
      <c r="D14" s="7"/>
      <c r="E14" s="7">
        <v>432</v>
      </c>
      <c r="F14" s="7"/>
      <c r="G14" s="7"/>
      <c r="H14" s="36"/>
      <c r="I14" s="36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>
        <v>432</v>
      </c>
      <c r="X14" s="7"/>
      <c r="Y14" s="7"/>
      <c r="Z14" s="7"/>
      <c r="AA14" s="7"/>
      <c r="AB14" s="7"/>
      <c r="AC14" s="7"/>
    </row>
    <row r="15" spans="1:46" x14ac:dyDescent="0.3">
      <c r="A15" s="9" t="s">
        <v>60</v>
      </c>
      <c r="B15" s="3">
        <v>4</v>
      </c>
      <c r="C15" s="8" t="s">
        <v>59</v>
      </c>
      <c r="D15" s="7"/>
      <c r="E15" s="7">
        <v>721.8</v>
      </c>
      <c r="F15" s="7"/>
      <c r="G15" s="7"/>
      <c r="H15" s="36"/>
      <c r="I15" s="36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>
        <v>390</v>
      </c>
      <c r="V15" s="7"/>
      <c r="W15" s="7">
        <v>331.8</v>
      </c>
      <c r="X15" s="7"/>
      <c r="Y15" s="7"/>
      <c r="Z15" s="7"/>
      <c r="AA15" s="7"/>
      <c r="AB15" s="7"/>
      <c r="AC15" s="7"/>
    </row>
    <row r="16" spans="1:46" x14ac:dyDescent="0.3">
      <c r="A16" s="9" t="s">
        <v>61</v>
      </c>
      <c r="B16" s="3">
        <v>5</v>
      </c>
      <c r="C16" s="8" t="s">
        <v>62</v>
      </c>
      <c r="D16" s="7"/>
      <c r="E16" s="7">
        <v>335</v>
      </c>
      <c r="F16" s="7"/>
      <c r="G16" s="7"/>
      <c r="H16" s="36"/>
      <c r="I16" s="3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v>335</v>
      </c>
      <c r="AC16" s="7"/>
    </row>
    <row r="17" spans="1:29" x14ac:dyDescent="0.3">
      <c r="A17" s="9" t="s">
        <v>63</v>
      </c>
      <c r="B17" s="3">
        <v>6</v>
      </c>
      <c r="C17" s="8" t="s">
        <v>64</v>
      </c>
      <c r="D17" s="7"/>
      <c r="E17" s="7">
        <v>8</v>
      </c>
      <c r="F17" s="7"/>
      <c r="G17" s="7"/>
      <c r="H17" s="36"/>
      <c r="I17" s="3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>
        <v>8</v>
      </c>
    </row>
    <row r="18" spans="1:29" x14ac:dyDescent="0.3">
      <c r="A18" s="9" t="s">
        <v>65</v>
      </c>
      <c r="B18" s="3">
        <v>7</v>
      </c>
      <c r="C18" s="8" t="s">
        <v>66</v>
      </c>
      <c r="D18" s="7"/>
      <c r="E18" s="7">
        <v>13400</v>
      </c>
      <c r="F18" s="7"/>
      <c r="G18" s="7"/>
      <c r="H18" s="36"/>
      <c r="I18" s="36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v>11400</v>
      </c>
      <c r="U18" s="7"/>
      <c r="V18" s="7"/>
      <c r="W18" s="7"/>
      <c r="X18" s="7"/>
      <c r="Y18" s="7">
        <v>2000</v>
      </c>
      <c r="Z18" s="7"/>
      <c r="AA18" s="7"/>
      <c r="AB18" s="7"/>
      <c r="AC18" s="7"/>
    </row>
    <row r="19" spans="1:29" x14ac:dyDescent="0.3">
      <c r="A19" s="9" t="s">
        <v>85</v>
      </c>
      <c r="B19" s="3">
        <v>8</v>
      </c>
      <c r="C19" s="8" t="s">
        <v>67</v>
      </c>
      <c r="D19" s="7">
        <v>8200</v>
      </c>
      <c r="E19" s="7"/>
      <c r="F19" s="7"/>
      <c r="G19" s="7"/>
      <c r="H19" s="36"/>
      <c r="I19" s="36"/>
      <c r="J19" s="7"/>
      <c r="K19" s="7">
        <v>8200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x14ac:dyDescent="0.3">
      <c r="A20" s="9" t="s">
        <v>68</v>
      </c>
      <c r="B20" s="3">
        <v>9</v>
      </c>
      <c r="C20" s="8" t="s">
        <v>67</v>
      </c>
      <c r="D20" s="7"/>
      <c r="E20" s="7"/>
      <c r="F20" s="7"/>
      <c r="G20" s="7"/>
      <c r="H20" s="36">
        <v>5600</v>
      </c>
      <c r="I20" s="36"/>
      <c r="J20" s="7"/>
      <c r="K20" s="7">
        <v>5600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x14ac:dyDescent="0.3">
      <c r="A21" s="9" t="s">
        <v>69</v>
      </c>
      <c r="B21" s="3">
        <v>10</v>
      </c>
      <c r="C21" s="8" t="s">
        <v>67</v>
      </c>
      <c r="D21" s="7"/>
      <c r="E21" s="7"/>
      <c r="F21" s="7"/>
      <c r="G21" s="7"/>
      <c r="H21" s="36">
        <v>4100</v>
      </c>
      <c r="I21" s="36"/>
      <c r="J21" s="7"/>
      <c r="K21" s="7"/>
      <c r="L21" s="7"/>
      <c r="M21" s="7"/>
      <c r="N21" s="7">
        <v>4100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x14ac:dyDescent="0.3">
      <c r="A22" s="9" t="s">
        <v>70</v>
      </c>
      <c r="B22" s="3">
        <v>11</v>
      </c>
      <c r="C22" s="8" t="s">
        <v>67</v>
      </c>
      <c r="D22" s="7"/>
      <c r="E22" s="7"/>
      <c r="F22" s="7"/>
      <c r="G22" s="7"/>
      <c r="H22" s="36">
        <v>2700</v>
      </c>
      <c r="I22" s="36">
        <v>1500</v>
      </c>
      <c r="J22" s="7"/>
      <c r="K22" s="7"/>
      <c r="L22" s="7">
        <v>2700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x14ac:dyDescent="0.3">
      <c r="A23" s="9" t="s">
        <v>71</v>
      </c>
      <c r="B23" s="3">
        <v>12</v>
      </c>
      <c r="C23" s="8" t="s">
        <v>67</v>
      </c>
      <c r="D23" s="7"/>
      <c r="E23" s="7"/>
      <c r="F23" s="7"/>
      <c r="G23" s="7"/>
      <c r="H23" s="36"/>
      <c r="I23" s="36">
        <v>10900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>
        <v>1500</v>
      </c>
      <c r="Y23" s="7"/>
      <c r="Z23" s="7"/>
      <c r="AA23" s="7"/>
      <c r="AB23" s="7"/>
      <c r="AC23" s="7"/>
    </row>
    <row r="24" spans="1:29" x14ac:dyDescent="0.3">
      <c r="A24" s="9" t="s">
        <v>72</v>
      </c>
      <c r="B24" s="3">
        <v>13</v>
      </c>
      <c r="C24" s="8" t="s">
        <v>73</v>
      </c>
      <c r="D24" s="7">
        <v>10900</v>
      </c>
      <c r="E24" s="7"/>
      <c r="F24" s="7"/>
      <c r="G24" s="7"/>
      <c r="H24" s="36"/>
      <c r="I24" s="36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x14ac:dyDescent="0.3">
      <c r="A25" s="9" t="s">
        <v>74</v>
      </c>
      <c r="B25" s="3">
        <v>14</v>
      </c>
      <c r="C25" s="8" t="s">
        <v>67</v>
      </c>
      <c r="D25" s="7"/>
      <c r="E25" s="7">
        <v>5085</v>
      </c>
      <c r="F25" s="7"/>
      <c r="G25" s="7"/>
      <c r="H25" s="36"/>
      <c r="I25" s="36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>
        <v>5085</v>
      </c>
      <c r="Y25" s="7"/>
      <c r="Z25" s="7"/>
      <c r="AA25" s="7"/>
      <c r="AB25" s="7"/>
      <c r="AC25" s="7"/>
    </row>
    <row r="26" spans="1:29" x14ac:dyDescent="0.3">
      <c r="A26" s="9" t="s">
        <v>75</v>
      </c>
      <c r="B26" s="3">
        <v>15</v>
      </c>
      <c r="C26" s="8" t="s">
        <v>73</v>
      </c>
      <c r="D26" s="7"/>
      <c r="E26" s="7">
        <v>899.1</v>
      </c>
      <c r="F26" s="7"/>
      <c r="G26" s="7"/>
      <c r="H26" s="36"/>
      <c r="I26" s="3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>
        <v>899.1</v>
      </c>
      <c r="Z26" s="7"/>
      <c r="AA26" s="7"/>
      <c r="AB26" s="7"/>
      <c r="AC26" s="7"/>
    </row>
    <row r="27" spans="1:29" x14ac:dyDescent="0.3">
      <c r="A27" s="9" t="s">
        <v>76</v>
      </c>
      <c r="B27" s="3">
        <v>16</v>
      </c>
      <c r="C27" s="8" t="s">
        <v>73</v>
      </c>
      <c r="D27" s="7"/>
      <c r="E27" s="7">
        <v>768</v>
      </c>
      <c r="F27" s="7"/>
      <c r="G27" s="7"/>
      <c r="H27" s="36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>
        <v>768</v>
      </c>
      <c r="V27" s="7"/>
      <c r="W27" s="7"/>
      <c r="X27" s="7"/>
      <c r="Y27" s="7"/>
      <c r="Z27" s="7"/>
      <c r="AA27" s="7"/>
      <c r="AB27" s="7"/>
      <c r="AC27" s="7"/>
    </row>
    <row r="28" spans="1:29" x14ac:dyDescent="0.3">
      <c r="A28" s="9" t="s">
        <v>63</v>
      </c>
      <c r="B28" s="3">
        <v>17</v>
      </c>
      <c r="C28" s="8" t="s">
        <v>77</v>
      </c>
      <c r="D28" s="7"/>
      <c r="E28" s="7">
        <v>36.5</v>
      </c>
      <c r="F28" s="7"/>
      <c r="G28" s="7"/>
      <c r="H28" s="36"/>
      <c r="I28" s="36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>
        <v>36.5</v>
      </c>
    </row>
    <row r="29" spans="1:29" x14ac:dyDescent="0.3">
      <c r="A29" s="9" t="s">
        <v>78</v>
      </c>
      <c r="B29" s="3">
        <v>18</v>
      </c>
      <c r="C29" s="8" t="s">
        <v>79</v>
      </c>
      <c r="D29" s="7"/>
      <c r="E29" s="7">
        <v>1195.73</v>
      </c>
      <c r="F29" s="7"/>
      <c r="G29" s="7"/>
      <c r="H29" s="36"/>
      <c r="I29" s="36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>
        <v>390</v>
      </c>
      <c r="V29" s="7"/>
      <c r="W29" s="7">
        <v>805.73</v>
      </c>
      <c r="X29" s="7"/>
      <c r="Y29" s="7"/>
      <c r="Z29" s="7"/>
      <c r="AA29" s="7"/>
      <c r="AB29" s="7"/>
      <c r="AC29" s="7"/>
    </row>
    <row r="30" spans="1:29" ht="17.399999999999999" customHeight="1" x14ac:dyDescent="0.3">
      <c r="A30" s="9" t="s">
        <v>83</v>
      </c>
      <c r="B30" s="3">
        <v>19</v>
      </c>
      <c r="C30" s="8" t="s">
        <v>84</v>
      </c>
      <c r="D30" s="7"/>
      <c r="E30" s="7">
        <v>490</v>
      </c>
      <c r="F30" s="7"/>
      <c r="G30" s="7"/>
      <c r="H30" s="36"/>
      <c r="I30" s="36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>
        <v>490</v>
      </c>
      <c r="Y30" s="7"/>
      <c r="Z30" s="7"/>
      <c r="AA30" s="7"/>
      <c r="AB30" s="7"/>
      <c r="AC30" s="7"/>
    </row>
    <row r="31" spans="1:29" x14ac:dyDescent="0.3">
      <c r="A31" s="9" t="s">
        <v>80</v>
      </c>
      <c r="B31" s="3">
        <v>20</v>
      </c>
      <c r="C31" s="8" t="s">
        <v>81</v>
      </c>
      <c r="D31" s="7"/>
      <c r="E31" s="7">
        <v>628</v>
      </c>
      <c r="F31" s="7"/>
      <c r="G31" s="7"/>
      <c r="H31" s="36"/>
      <c r="I31" s="3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>
        <v>628</v>
      </c>
      <c r="V31" s="7"/>
      <c r="W31" s="7"/>
      <c r="X31" s="7"/>
      <c r="Y31" s="7"/>
      <c r="Z31" s="7"/>
      <c r="AA31" s="7"/>
      <c r="AB31" s="7"/>
      <c r="AC31" s="7"/>
    </row>
    <row r="32" spans="1:29" x14ac:dyDescent="0.3">
      <c r="A32" s="9" t="s">
        <v>82</v>
      </c>
      <c r="B32" s="3">
        <v>21</v>
      </c>
      <c r="C32" s="8" t="s">
        <v>81</v>
      </c>
      <c r="D32" s="7"/>
      <c r="E32" s="7">
        <v>850</v>
      </c>
      <c r="F32" s="7"/>
      <c r="G32" s="7"/>
      <c r="H32" s="36"/>
      <c r="I32" s="36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>
        <v>850</v>
      </c>
      <c r="AC32" s="7"/>
    </row>
    <row r="33" spans="1:29" x14ac:dyDescent="0.3">
      <c r="A33" s="9" t="s">
        <v>86</v>
      </c>
      <c r="B33" s="3">
        <v>22</v>
      </c>
      <c r="C33" s="8" t="s">
        <v>87</v>
      </c>
      <c r="D33" s="7"/>
      <c r="E33" s="7"/>
      <c r="F33" s="7"/>
      <c r="G33" s="7"/>
      <c r="H33" s="36">
        <v>1200</v>
      </c>
      <c r="I33" s="36"/>
      <c r="J33" s="7"/>
      <c r="K33" s="7">
        <v>1200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x14ac:dyDescent="0.3">
      <c r="A34" s="9" t="s">
        <v>88</v>
      </c>
      <c r="B34" s="3">
        <v>23</v>
      </c>
      <c r="C34" s="8" t="s">
        <v>87</v>
      </c>
      <c r="D34" s="7">
        <v>1400</v>
      </c>
      <c r="E34" s="7"/>
      <c r="F34" s="7"/>
      <c r="G34" s="7"/>
      <c r="H34" s="36"/>
      <c r="I34" s="36"/>
      <c r="J34" s="7"/>
      <c r="K34" s="7">
        <v>1400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x14ac:dyDescent="0.3">
      <c r="A35" s="9" t="s">
        <v>89</v>
      </c>
      <c r="B35" s="3">
        <v>24</v>
      </c>
      <c r="C35" s="8" t="s">
        <v>90</v>
      </c>
      <c r="D35" s="7"/>
      <c r="E35" s="7"/>
      <c r="F35" s="7"/>
      <c r="G35" s="7"/>
      <c r="H35" s="36"/>
      <c r="I35" s="36">
        <v>1800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>
        <v>1800</v>
      </c>
      <c r="Y35" s="7"/>
      <c r="Z35" s="7"/>
      <c r="AA35" s="7"/>
      <c r="AB35" s="7"/>
      <c r="AC35" s="7"/>
    </row>
    <row r="36" spans="1:29" x14ac:dyDescent="0.3">
      <c r="A36" s="9" t="s">
        <v>91</v>
      </c>
      <c r="B36" s="3">
        <v>25</v>
      </c>
      <c r="C36" s="8" t="s">
        <v>90</v>
      </c>
      <c r="D36" s="7"/>
      <c r="E36" s="7"/>
      <c r="F36" s="7"/>
      <c r="G36" s="7"/>
      <c r="H36" s="36">
        <v>3480</v>
      </c>
      <c r="I36" s="36"/>
      <c r="J36" s="7"/>
      <c r="K36" s="7"/>
      <c r="L36" s="7">
        <v>3480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x14ac:dyDescent="0.3">
      <c r="A37" s="9" t="s">
        <v>72</v>
      </c>
      <c r="B37" s="3">
        <v>26</v>
      </c>
      <c r="C37" s="8" t="s">
        <v>87</v>
      </c>
      <c r="D37" s="7">
        <v>2880</v>
      </c>
      <c r="E37" s="7"/>
      <c r="F37" s="7"/>
      <c r="G37" s="7"/>
      <c r="H37" s="36"/>
      <c r="I37" s="36">
        <v>2880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x14ac:dyDescent="0.3">
      <c r="A38" s="9" t="s">
        <v>92</v>
      </c>
      <c r="B38" s="3">
        <v>27</v>
      </c>
      <c r="C38" s="8" t="s">
        <v>90</v>
      </c>
      <c r="D38" s="7"/>
      <c r="E38" s="7">
        <v>274.54000000000002</v>
      </c>
      <c r="F38" s="7"/>
      <c r="G38" s="7"/>
      <c r="H38" s="36"/>
      <c r="I38" s="36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>
        <v>274.54000000000002</v>
      </c>
      <c r="Y38" s="7"/>
      <c r="Z38" s="7"/>
      <c r="AA38" s="7"/>
      <c r="AB38" s="7"/>
      <c r="AC38" s="7"/>
    </row>
    <row r="39" spans="1:29" x14ac:dyDescent="0.3">
      <c r="A39" s="9" t="s">
        <v>93</v>
      </c>
      <c r="B39" s="3">
        <v>28</v>
      </c>
      <c r="C39" s="8" t="s">
        <v>94</v>
      </c>
      <c r="D39" s="7">
        <v>400</v>
      </c>
      <c r="E39" s="7"/>
      <c r="F39" s="7"/>
      <c r="G39" s="7"/>
      <c r="H39" s="36"/>
      <c r="I39" s="36"/>
      <c r="J39" s="7"/>
      <c r="K39" s="7">
        <v>400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x14ac:dyDescent="0.3">
      <c r="A40" s="9" t="s">
        <v>95</v>
      </c>
      <c r="B40" s="3">
        <v>29</v>
      </c>
      <c r="C40" s="8" t="s">
        <v>96</v>
      </c>
      <c r="D40" s="7"/>
      <c r="E40" s="7">
        <v>5560</v>
      </c>
      <c r="F40" s="7"/>
      <c r="G40" s="7"/>
      <c r="H40" s="36"/>
      <c r="I40" s="36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>
        <v>5560</v>
      </c>
      <c r="Y40" s="7"/>
      <c r="Z40" s="7"/>
      <c r="AA40" s="7"/>
      <c r="AB40" s="7"/>
      <c r="AC40" s="7"/>
    </row>
    <row r="41" spans="1:29" x14ac:dyDescent="0.3">
      <c r="A41" s="9" t="s">
        <v>75</v>
      </c>
      <c r="B41" s="3">
        <v>30</v>
      </c>
      <c r="C41" s="8" t="s">
        <v>97</v>
      </c>
      <c r="D41" s="7"/>
      <c r="E41" s="7">
        <v>899.1</v>
      </c>
      <c r="F41" s="7"/>
      <c r="G41" s="7"/>
      <c r="H41" s="36"/>
      <c r="I41" s="36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>
        <v>899.1</v>
      </c>
      <c r="Z41" s="7"/>
      <c r="AA41" s="7"/>
      <c r="AB41" s="7"/>
      <c r="AC41" s="7"/>
    </row>
    <row r="42" spans="1:29" x14ac:dyDescent="0.3">
      <c r="A42" s="9" t="s">
        <v>98</v>
      </c>
      <c r="B42" s="3">
        <v>31</v>
      </c>
      <c r="C42" s="8" t="s">
        <v>99</v>
      </c>
      <c r="D42" s="7"/>
      <c r="E42" s="7">
        <v>600</v>
      </c>
      <c r="F42" s="7"/>
      <c r="G42" s="7"/>
      <c r="H42" s="36"/>
      <c r="I42" s="36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>
        <v>600</v>
      </c>
      <c r="AC42" s="7"/>
    </row>
    <row r="43" spans="1:29" x14ac:dyDescent="0.3">
      <c r="A43" s="9" t="s">
        <v>100</v>
      </c>
      <c r="B43" s="3">
        <v>32</v>
      </c>
      <c r="C43" s="8" t="s">
        <v>101</v>
      </c>
      <c r="D43" s="7"/>
      <c r="E43" s="7">
        <v>350</v>
      </c>
      <c r="F43" s="7"/>
      <c r="G43" s="7"/>
      <c r="H43" s="36"/>
      <c r="I43" s="36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>
        <v>350</v>
      </c>
      <c r="Y43" s="7"/>
      <c r="Z43" s="7"/>
      <c r="AA43" s="7"/>
      <c r="AB43" s="7"/>
      <c r="AC43" s="7"/>
    </row>
    <row r="44" spans="1:29" x14ac:dyDescent="0.3">
      <c r="A44" s="9" t="s">
        <v>102</v>
      </c>
      <c r="B44" s="3">
        <v>33</v>
      </c>
      <c r="C44" s="8" t="s">
        <v>103</v>
      </c>
      <c r="D44" s="7"/>
      <c r="E44" s="7">
        <v>643.70000000000005</v>
      </c>
      <c r="F44" s="7"/>
      <c r="G44" s="7"/>
      <c r="H44" s="36"/>
      <c r="I44" s="36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>
        <v>390</v>
      </c>
      <c r="V44" s="7"/>
      <c r="W44" s="7">
        <v>253.7</v>
      </c>
      <c r="X44" s="7"/>
      <c r="Y44" s="7"/>
      <c r="Z44" s="7"/>
      <c r="AA44" s="7"/>
      <c r="AB44" s="7"/>
      <c r="AC44" s="7"/>
    </row>
    <row r="45" spans="1:29" x14ac:dyDescent="0.3">
      <c r="A45" s="9" t="s">
        <v>104</v>
      </c>
      <c r="B45" s="3">
        <v>34</v>
      </c>
      <c r="C45" s="8" t="s">
        <v>105</v>
      </c>
      <c r="D45" s="7"/>
      <c r="E45" s="7">
        <v>11.5</v>
      </c>
      <c r="F45" s="7"/>
      <c r="G45" s="7"/>
      <c r="H45" s="36"/>
      <c r="I45" s="36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>
        <v>11.5</v>
      </c>
    </row>
    <row r="46" spans="1:29" x14ac:dyDescent="0.3">
      <c r="A46" s="9" t="s">
        <v>106</v>
      </c>
      <c r="B46" s="3">
        <v>35</v>
      </c>
      <c r="C46" s="8" t="s">
        <v>107</v>
      </c>
      <c r="D46" s="7">
        <v>1000</v>
      </c>
      <c r="E46" s="7"/>
      <c r="F46" s="7"/>
      <c r="G46" s="7"/>
      <c r="H46" s="36"/>
      <c r="I46" s="36"/>
      <c r="J46" s="7"/>
      <c r="K46" s="7">
        <v>1000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x14ac:dyDescent="0.3">
      <c r="A47" s="9" t="s">
        <v>108</v>
      </c>
      <c r="B47" s="3">
        <v>36</v>
      </c>
      <c r="C47" s="8" t="s">
        <v>109</v>
      </c>
      <c r="D47" s="7">
        <v>5200</v>
      </c>
      <c r="E47" s="7"/>
      <c r="F47" s="7"/>
      <c r="G47" s="7"/>
      <c r="H47" s="36">
        <v>5200</v>
      </c>
      <c r="I47" s="36">
        <v>5200</v>
      </c>
      <c r="J47" s="7"/>
      <c r="K47" s="7"/>
      <c r="L47" s="7"/>
      <c r="M47" s="7"/>
      <c r="N47" s="7"/>
      <c r="O47" s="7"/>
      <c r="P47" s="7"/>
      <c r="Q47" s="7">
        <v>5200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x14ac:dyDescent="0.3">
      <c r="A48" s="9" t="s">
        <v>110</v>
      </c>
      <c r="B48" s="3">
        <v>37</v>
      </c>
      <c r="C48" s="8" t="s">
        <v>121</v>
      </c>
      <c r="D48" s="7"/>
      <c r="E48" s="7">
        <v>1056.28</v>
      </c>
      <c r="F48" s="7"/>
      <c r="G48" s="7"/>
      <c r="H48" s="36"/>
      <c r="I48" s="36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>
        <v>390</v>
      </c>
      <c r="V48" s="7"/>
      <c r="W48" s="7">
        <v>666.28</v>
      </c>
      <c r="X48" s="7"/>
      <c r="Y48" s="7"/>
      <c r="Z48" s="7"/>
      <c r="AA48" s="7"/>
      <c r="AB48" s="7"/>
      <c r="AC48" s="7"/>
    </row>
    <row r="49" spans="1:29" x14ac:dyDescent="0.3">
      <c r="A49" s="9" t="s">
        <v>104</v>
      </c>
      <c r="B49" s="3">
        <v>38</v>
      </c>
      <c r="C49" s="8" t="s">
        <v>111</v>
      </c>
      <c r="D49" s="7"/>
      <c r="E49" s="7">
        <v>1.5</v>
      </c>
      <c r="F49" s="7"/>
      <c r="G49" s="7"/>
      <c r="H49" s="36"/>
      <c r="I49" s="36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>
        <v>1.5</v>
      </c>
    </row>
    <row r="50" spans="1:29" x14ac:dyDescent="0.3">
      <c r="A50" s="9" t="s">
        <v>112</v>
      </c>
      <c r="B50" s="3">
        <v>39</v>
      </c>
      <c r="C50" s="8" t="s">
        <v>113</v>
      </c>
      <c r="D50" s="7"/>
      <c r="E50" s="7">
        <v>300</v>
      </c>
      <c r="F50" s="7"/>
      <c r="G50" s="7"/>
      <c r="H50" s="36"/>
      <c r="I50" s="36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>
        <v>300</v>
      </c>
      <c r="AC50" s="7"/>
    </row>
    <row r="51" spans="1:29" x14ac:dyDescent="0.3">
      <c r="A51" s="9" t="s">
        <v>114</v>
      </c>
      <c r="B51" s="3">
        <v>40</v>
      </c>
      <c r="C51" s="8" t="s">
        <v>111</v>
      </c>
      <c r="D51" s="7"/>
      <c r="E51" s="7">
        <v>272</v>
      </c>
      <c r="F51" s="7"/>
      <c r="G51" s="7"/>
      <c r="H51" s="36"/>
      <c r="I51" s="36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>
        <v>272</v>
      </c>
      <c r="X51" s="7"/>
      <c r="Y51" s="7"/>
      <c r="Z51" s="7"/>
      <c r="AA51" s="7"/>
      <c r="AB51" s="7"/>
      <c r="AC51" s="7"/>
    </row>
    <row r="52" spans="1:29" x14ac:dyDescent="0.3">
      <c r="A52" s="9" t="s">
        <v>115</v>
      </c>
      <c r="B52" s="3">
        <v>41</v>
      </c>
      <c r="C52" s="8" t="s">
        <v>116</v>
      </c>
      <c r="D52" s="7"/>
      <c r="E52" s="7">
        <v>500</v>
      </c>
      <c r="F52" s="7"/>
      <c r="G52" s="7"/>
      <c r="H52" s="36"/>
      <c r="I52" s="36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>
        <v>500</v>
      </c>
      <c r="AC52" s="7"/>
    </row>
    <row r="53" spans="1:29" x14ac:dyDescent="0.3">
      <c r="A53" s="9" t="s">
        <v>117</v>
      </c>
      <c r="B53" s="3">
        <v>42</v>
      </c>
      <c r="C53" s="8" t="s">
        <v>118</v>
      </c>
      <c r="D53" s="7">
        <v>498</v>
      </c>
      <c r="E53" s="7"/>
      <c r="F53" s="7"/>
      <c r="G53" s="7"/>
      <c r="H53" s="36"/>
      <c r="I53" s="36"/>
      <c r="J53" s="7"/>
      <c r="K53" s="7"/>
      <c r="L53" s="7"/>
      <c r="M53" s="7"/>
      <c r="N53" s="7"/>
      <c r="O53" s="7"/>
      <c r="P53" s="7"/>
      <c r="Q53" s="7"/>
      <c r="R53" s="7">
        <v>498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x14ac:dyDescent="0.3">
      <c r="A54" s="9" t="s">
        <v>93</v>
      </c>
      <c r="B54" s="3">
        <v>43</v>
      </c>
      <c r="C54" s="8" t="s">
        <v>119</v>
      </c>
      <c r="D54" s="7">
        <v>400</v>
      </c>
      <c r="E54" s="7"/>
      <c r="F54" s="7"/>
      <c r="G54" s="7"/>
      <c r="H54" s="36"/>
      <c r="I54" s="36"/>
      <c r="J54" s="7"/>
      <c r="K54" s="7">
        <v>400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x14ac:dyDescent="0.3">
      <c r="A55" s="9" t="s">
        <v>104</v>
      </c>
      <c r="B55" s="3">
        <v>44</v>
      </c>
      <c r="C55" s="8" t="s">
        <v>120</v>
      </c>
      <c r="D55" s="7"/>
      <c r="E55" s="7">
        <v>6.5</v>
      </c>
      <c r="F55" s="7"/>
      <c r="G55" s="7"/>
      <c r="H55" s="36"/>
      <c r="I55" s="36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>
        <v>6.5</v>
      </c>
    </row>
    <row r="56" spans="1:29" x14ac:dyDescent="0.3">
      <c r="A56" s="9" t="s">
        <v>110</v>
      </c>
      <c r="B56" s="3">
        <v>45</v>
      </c>
      <c r="C56" s="8" t="s">
        <v>120</v>
      </c>
      <c r="D56" s="7"/>
      <c r="E56" s="7">
        <v>821.25</v>
      </c>
      <c r="F56" s="7"/>
      <c r="G56" s="7"/>
      <c r="H56" s="36"/>
      <c r="I56" s="36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>
        <v>390</v>
      </c>
      <c r="V56" s="7"/>
      <c r="W56" s="7">
        <v>431.25</v>
      </c>
      <c r="X56" s="7"/>
      <c r="Y56" s="7"/>
      <c r="Z56" s="7"/>
      <c r="AA56" s="7"/>
      <c r="AB56" s="7"/>
      <c r="AC56" s="7"/>
    </row>
    <row r="57" spans="1:29" x14ac:dyDescent="0.3">
      <c r="A57" s="9" t="s">
        <v>122</v>
      </c>
      <c r="B57" s="3">
        <v>46</v>
      </c>
      <c r="C57" s="8" t="s">
        <v>123</v>
      </c>
      <c r="D57" s="7">
        <v>6820.52</v>
      </c>
      <c r="E57" s="7"/>
      <c r="F57" s="7"/>
      <c r="G57" s="7"/>
      <c r="H57" s="36"/>
      <c r="I57" s="36"/>
      <c r="J57" s="7"/>
      <c r="K57" s="7"/>
      <c r="L57" s="7"/>
      <c r="M57" s="7">
        <v>6820.52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x14ac:dyDescent="0.3">
      <c r="A58" s="9" t="s">
        <v>93</v>
      </c>
      <c r="B58" s="3">
        <v>47</v>
      </c>
      <c r="C58" s="8" t="s">
        <v>120</v>
      </c>
      <c r="D58" s="7">
        <v>400</v>
      </c>
      <c r="E58" s="7"/>
      <c r="F58" s="7"/>
      <c r="G58" s="7"/>
      <c r="H58" s="36"/>
      <c r="I58" s="36"/>
      <c r="J58" s="7"/>
      <c r="K58" s="7">
        <v>400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x14ac:dyDescent="0.3">
      <c r="A59" s="9" t="s">
        <v>124</v>
      </c>
      <c r="B59" s="3">
        <v>48</v>
      </c>
      <c r="C59" s="8" t="s">
        <v>125</v>
      </c>
      <c r="D59" s="7"/>
      <c r="E59" s="7">
        <v>900</v>
      </c>
      <c r="F59" s="7"/>
      <c r="G59" s="7"/>
      <c r="H59" s="36"/>
      <c r="I59" s="36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>
        <v>900</v>
      </c>
      <c r="AC59" s="7"/>
    </row>
    <row r="60" spans="1:29" x14ac:dyDescent="0.3">
      <c r="A60" s="9" t="s">
        <v>126</v>
      </c>
      <c r="B60" s="3">
        <v>49</v>
      </c>
      <c r="C60" s="8" t="s">
        <v>127</v>
      </c>
      <c r="D60" s="7"/>
      <c r="E60" s="7">
        <v>34</v>
      </c>
      <c r="F60" s="7"/>
      <c r="G60" s="7"/>
      <c r="H60" s="36"/>
      <c r="I60" s="36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>
        <v>34</v>
      </c>
      <c r="X60" s="7"/>
      <c r="Y60" s="7"/>
      <c r="Z60" s="7"/>
      <c r="AA60" s="7"/>
      <c r="AB60" s="7"/>
      <c r="AC60" s="7"/>
    </row>
    <row r="61" spans="1:29" x14ac:dyDescent="0.3">
      <c r="A61" s="9" t="s">
        <v>129</v>
      </c>
      <c r="B61" s="3">
        <v>50</v>
      </c>
      <c r="C61" s="8" t="s">
        <v>128</v>
      </c>
      <c r="D61" s="7"/>
      <c r="E61" s="7">
        <v>840</v>
      </c>
      <c r="F61" s="7"/>
      <c r="G61" s="7"/>
      <c r="H61" s="36"/>
      <c r="I61" s="36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>
        <v>840</v>
      </c>
      <c r="Y61" s="7"/>
      <c r="Z61" s="7"/>
      <c r="AA61" s="7"/>
      <c r="AB61" s="7"/>
      <c r="AC61" s="7"/>
    </row>
    <row r="62" spans="1:29" x14ac:dyDescent="0.3">
      <c r="A62" s="9" t="s">
        <v>130</v>
      </c>
      <c r="B62" s="3">
        <v>51</v>
      </c>
      <c r="C62" s="8" t="s">
        <v>131</v>
      </c>
      <c r="D62" s="7"/>
      <c r="E62" s="7">
        <v>487.5</v>
      </c>
      <c r="F62" s="7"/>
      <c r="G62" s="7"/>
      <c r="H62" s="36"/>
      <c r="I62" s="36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>
        <v>390</v>
      </c>
      <c r="V62" s="7"/>
      <c r="W62" s="7">
        <v>97.5</v>
      </c>
      <c r="X62" s="7"/>
      <c r="Y62" s="7"/>
      <c r="Z62" s="7"/>
      <c r="AA62" s="7"/>
      <c r="AB62" s="7"/>
      <c r="AC62" s="7"/>
    </row>
    <row r="63" spans="1:29" x14ac:dyDescent="0.3">
      <c r="A63" s="9" t="s">
        <v>104</v>
      </c>
      <c r="B63" s="3">
        <v>52</v>
      </c>
      <c r="C63" s="8" t="s">
        <v>132</v>
      </c>
      <c r="D63" s="7"/>
      <c r="E63" s="7">
        <v>1.5</v>
      </c>
      <c r="F63" s="7"/>
      <c r="G63" s="7"/>
      <c r="H63" s="36"/>
      <c r="I63" s="36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>
        <v>1.5</v>
      </c>
    </row>
    <row r="64" spans="1:29" x14ac:dyDescent="0.3">
      <c r="A64" s="9" t="s">
        <v>133</v>
      </c>
      <c r="B64" s="3">
        <v>53</v>
      </c>
      <c r="C64" s="8" t="s">
        <v>134</v>
      </c>
      <c r="D64" s="7"/>
      <c r="E64" s="7">
        <v>1875</v>
      </c>
      <c r="F64" s="7"/>
      <c r="G64" s="7"/>
      <c r="H64" s="36"/>
      <c r="I64" s="36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>
        <v>1875</v>
      </c>
    </row>
    <row r="65" spans="1:29" x14ac:dyDescent="0.3">
      <c r="A65" s="9" t="s">
        <v>135</v>
      </c>
      <c r="B65" s="3">
        <v>54</v>
      </c>
      <c r="C65" s="8" t="s">
        <v>136</v>
      </c>
      <c r="D65" s="7">
        <v>5000</v>
      </c>
      <c r="E65" s="7"/>
      <c r="F65" s="7"/>
      <c r="G65" s="7"/>
      <c r="H65" s="36"/>
      <c r="I65" s="36"/>
      <c r="J65" s="7"/>
      <c r="K65" s="7"/>
      <c r="L65" s="7"/>
      <c r="M65" s="7"/>
      <c r="N65" s="7"/>
      <c r="O65" s="7"/>
      <c r="P65" s="7"/>
      <c r="Q65" s="7">
        <v>5000</v>
      </c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x14ac:dyDescent="0.3">
      <c r="A66" s="9" t="s">
        <v>137</v>
      </c>
      <c r="B66" s="3">
        <v>55</v>
      </c>
      <c r="C66" s="8" t="s">
        <v>138</v>
      </c>
      <c r="D66" s="7"/>
      <c r="E66" s="7">
        <v>898.81</v>
      </c>
      <c r="F66" s="7"/>
      <c r="G66" s="7"/>
      <c r="H66" s="36"/>
      <c r="I66" s="36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>
        <v>390</v>
      </c>
      <c r="V66" s="7"/>
      <c r="W66" s="7">
        <v>508.81</v>
      </c>
      <c r="X66" s="7"/>
      <c r="Y66" s="7"/>
      <c r="Z66" s="7"/>
      <c r="AA66" s="7"/>
      <c r="AB66" s="7"/>
      <c r="AC66" s="7"/>
    </row>
    <row r="67" spans="1:29" x14ac:dyDescent="0.3">
      <c r="A67" s="9" t="s">
        <v>104</v>
      </c>
      <c r="B67" s="3">
        <v>56</v>
      </c>
      <c r="C67" s="8" t="s">
        <v>139</v>
      </c>
      <c r="D67" s="7"/>
      <c r="E67" s="7">
        <v>3</v>
      </c>
      <c r="F67" s="7"/>
      <c r="G67" s="7"/>
      <c r="H67" s="36"/>
      <c r="I67" s="36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>
        <v>3</v>
      </c>
    </row>
    <row r="68" spans="1:29" x14ac:dyDescent="0.3">
      <c r="A68" s="9" t="s">
        <v>140</v>
      </c>
      <c r="B68" s="3">
        <v>57</v>
      </c>
      <c r="C68" s="8" t="s">
        <v>141</v>
      </c>
      <c r="D68" s="7"/>
      <c r="E68" s="7">
        <v>634</v>
      </c>
      <c r="F68" s="7"/>
      <c r="G68" s="7"/>
      <c r="H68" s="36"/>
      <c r="I68" s="36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>
        <v>34</v>
      </c>
      <c r="X68" s="7"/>
      <c r="Y68" s="7"/>
      <c r="Z68" s="7"/>
      <c r="AA68" s="7"/>
      <c r="AB68" s="7">
        <v>600</v>
      </c>
      <c r="AC68" s="7"/>
    </row>
    <row r="69" spans="1:29" x14ac:dyDescent="0.3">
      <c r="A69" s="9" t="s">
        <v>104</v>
      </c>
      <c r="B69" s="3">
        <v>58</v>
      </c>
      <c r="C69" s="8" t="s">
        <v>142</v>
      </c>
      <c r="D69" s="7"/>
      <c r="E69" s="7">
        <v>1.5</v>
      </c>
      <c r="F69" s="7"/>
      <c r="G69" s="7"/>
      <c r="H69" s="36"/>
      <c r="I69" s="36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>
        <v>1.5</v>
      </c>
    </row>
    <row r="70" spans="1:29" x14ac:dyDescent="0.3">
      <c r="A70" s="9" t="s">
        <v>143</v>
      </c>
      <c r="B70" s="3">
        <v>59</v>
      </c>
      <c r="C70" s="8" t="s">
        <v>144</v>
      </c>
      <c r="D70" s="7"/>
      <c r="E70" s="7">
        <v>487.5</v>
      </c>
      <c r="F70" s="7"/>
      <c r="G70" s="7"/>
      <c r="H70" s="36"/>
      <c r="I70" s="36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>
        <v>390</v>
      </c>
      <c r="V70" s="7"/>
      <c r="W70" s="7">
        <v>97.5</v>
      </c>
      <c r="X70" s="7"/>
      <c r="Y70" s="7"/>
      <c r="Z70" s="7"/>
      <c r="AA70" s="7"/>
      <c r="AB70" s="7"/>
      <c r="AC70" s="7"/>
    </row>
    <row r="71" spans="1:29" x14ac:dyDescent="0.3">
      <c r="A71" s="9" t="s">
        <v>145</v>
      </c>
      <c r="B71" s="3">
        <v>60</v>
      </c>
      <c r="C71" s="8" t="s">
        <v>146</v>
      </c>
      <c r="D71" s="7"/>
      <c r="E71" s="7">
        <v>695</v>
      </c>
      <c r="F71" s="7"/>
      <c r="G71" s="7"/>
      <c r="H71" s="36"/>
      <c r="I71" s="36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>
        <v>695</v>
      </c>
      <c r="AC71" s="7"/>
    </row>
    <row r="72" spans="1:29" x14ac:dyDescent="0.3">
      <c r="A72" s="9" t="s">
        <v>147</v>
      </c>
      <c r="B72" s="3">
        <v>61</v>
      </c>
      <c r="C72" s="8" t="s">
        <v>148</v>
      </c>
      <c r="D72" s="7"/>
      <c r="E72" s="7">
        <v>2000</v>
      </c>
      <c r="F72" s="7"/>
      <c r="G72" s="7"/>
      <c r="H72" s="36"/>
      <c r="I72" s="36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>
        <v>2000</v>
      </c>
      <c r="Z72" s="7"/>
      <c r="AA72" s="7"/>
      <c r="AB72" s="7"/>
      <c r="AC72" s="7"/>
    </row>
    <row r="73" spans="1:29" x14ac:dyDescent="0.3">
      <c r="A73" s="9" t="s">
        <v>149</v>
      </c>
      <c r="B73" s="3">
        <v>62</v>
      </c>
      <c r="C73" s="8" t="s">
        <v>150</v>
      </c>
      <c r="D73" s="7"/>
      <c r="E73" s="7">
        <v>770</v>
      </c>
      <c r="F73" s="7"/>
      <c r="G73" s="7"/>
      <c r="H73" s="36"/>
      <c r="I73" s="36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>
        <v>770</v>
      </c>
      <c r="Y73" s="7"/>
      <c r="Z73" s="7"/>
      <c r="AA73" s="7"/>
      <c r="AB73" s="7"/>
      <c r="AC73" s="7"/>
    </row>
    <row r="74" spans="1:29" x14ac:dyDescent="0.3">
      <c r="A74" s="9" t="s">
        <v>151</v>
      </c>
      <c r="B74" s="3">
        <v>63</v>
      </c>
      <c r="C74" s="8" t="s">
        <v>152</v>
      </c>
      <c r="D74" s="7">
        <v>8000</v>
      </c>
      <c r="E74" s="7"/>
      <c r="F74" s="7"/>
      <c r="G74" s="7"/>
      <c r="H74" s="36"/>
      <c r="I74" s="36"/>
      <c r="J74" s="7"/>
      <c r="K74" s="7"/>
      <c r="L74" s="7"/>
      <c r="M74" s="7"/>
      <c r="N74" s="7"/>
      <c r="O74" s="7">
        <v>8000</v>
      </c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x14ac:dyDescent="0.3">
      <c r="A75" s="9" t="s">
        <v>153</v>
      </c>
      <c r="B75" s="3">
        <v>64</v>
      </c>
      <c r="C75" s="8" t="s">
        <v>154</v>
      </c>
      <c r="D75" s="7"/>
      <c r="E75" s="7">
        <v>300</v>
      </c>
      <c r="F75" s="7"/>
      <c r="G75" s="7"/>
      <c r="H75" s="36"/>
      <c r="I75" s="36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>
        <v>300</v>
      </c>
      <c r="AC75" s="7"/>
    </row>
    <row r="76" spans="1:29" x14ac:dyDescent="0.3">
      <c r="A76" s="9" t="s">
        <v>153</v>
      </c>
      <c r="B76" s="3">
        <v>65</v>
      </c>
      <c r="C76" s="8" t="s">
        <v>155</v>
      </c>
      <c r="D76" s="7"/>
      <c r="E76" s="7">
        <v>395</v>
      </c>
      <c r="F76" s="7"/>
      <c r="G76" s="7"/>
      <c r="H76" s="36"/>
      <c r="I76" s="36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>
        <v>395</v>
      </c>
      <c r="AC76" s="7"/>
    </row>
    <row r="77" spans="1:29" x14ac:dyDescent="0.3">
      <c r="A77" s="9" t="s">
        <v>156</v>
      </c>
      <c r="B77" s="3">
        <v>66</v>
      </c>
      <c r="C77" s="8" t="s">
        <v>157</v>
      </c>
      <c r="D77" s="7"/>
      <c r="E77" s="7">
        <v>898.81</v>
      </c>
      <c r="F77" s="7"/>
      <c r="G77" s="7"/>
      <c r="H77" s="36"/>
      <c r="I77" s="36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>
        <v>390</v>
      </c>
      <c r="V77" s="7"/>
      <c r="W77" s="7">
        <v>508.81</v>
      </c>
      <c r="X77" s="7"/>
      <c r="Y77" s="7"/>
      <c r="Z77" s="7"/>
      <c r="AA77" s="7"/>
      <c r="AB77" s="7"/>
      <c r="AC77" s="7"/>
    </row>
    <row r="78" spans="1:29" x14ac:dyDescent="0.3">
      <c r="A78" s="9" t="s">
        <v>158</v>
      </c>
      <c r="B78" s="3">
        <v>67</v>
      </c>
      <c r="C78" s="8" t="s">
        <v>159</v>
      </c>
      <c r="D78" s="7"/>
      <c r="E78" s="7">
        <v>1.5</v>
      </c>
      <c r="F78" s="7"/>
      <c r="G78" s="7"/>
      <c r="H78" s="36"/>
      <c r="I78" s="36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>
        <v>1.5</v>
      </c>
    </row>
    <row r="79" spans="1:29" x14ac:dyDescent="0.3">
      <c r="A79" s="9" t="s">
        <v>160</v>
      </c>
      <c r="B79" s="3">
        <v>68</v>
      </c>
      <c r="C79" s="8" t="s">
        <v>161</v>
      </c>
      <c r="D79" s="7">
        <v>6094.06</v>
      </c>
      <c r="E79" s="7"/>
      <c r="F79" s="7"/>
      <c r="G79" s="7"/>
      <c r="H79" s="36"/>
      <c r="I79" s="36"/>
      <c r="J79" s="7"/>
      <c r="K79" s="7"/>
      <c r="L79" s="7"/>
      <c r="M79" s="7">
        <v>6094.06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x14ac:dyDescent="0.3">
      <c r="A80" s="9" t="s">
        <v>163</v>
      </c>
      <c r="B80" s="3">
        <v>69</v>
      </c>
      <c r="C80" s="8" t="s">
        <v>162</v>
      </c>
      <c r="D80" s="7"/>
      <c r="E80" s="7">
        <v>219.8</v>
      </c>
      <c r="F80" s="7"/>
      <c r="G80" s="7"/>
      <c r="H80" s="36"/>
      <c r="I80" s="36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>
        <v>219.8</v>
      </c>
      <c r="Z80" s="7"/>
      <c r="AA80" s="7"/>
      <c r="AB80" s="7"/>
      <c r="AC80" s="7"/>
    </row>
    <row r="81" spans="1:29" x14ac:dyDescent="0.3">
      <c r="A81" s="9" t="s">
        <v>164</v>
      </c>
      <c r="B81" s="3">
        <v>70</v>
      </c>
      <c r="C81" s="8" t="s">
        <v>165</v>
      </c>
      <c r="D81" s="7"/>
      <c r="E81" s="7"/>
      <c r="F81" s="7"/>
      <c r="G81" s="7"/>
      <c r="H81" s="36"/>
      <c r="I81" s="36">
        <v>1500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>
        <v>1500</v>
      </c>
      <c r="Y81" s="7"/>
      <c r="Z81" s="7"/>
      <c r="AA81" s="7"/>
      <c r="AB81" s="7"/>
      <c r="AC81" s="7"/>
    </row>
    <row r="82" spans="1:29" x14ac:dyDescent="0.3">
      <c r="A82" s="9" t="s">
        <v>166</v>
      </c>
      <c r="B82" s="3">
        <v>71</v>
      </c>
      <c r="C82" s="8" t="s">
        <v>165</v>
      </c>
      <c r="D82" s="7"/>
      <c r="E82" s="7"/>
      <c r="F82" s="7"/>
      <c r="G82" s="7"/>
      <c r="H82" s="36">
        <v>3500</v>
      </c>
      <c r="I82" s="36"/>
      <c r="J82" s="7"/>
      <c r="K82" s="7"/>
      <c r="L82" s="7"/>
      <c r="M82" s="7"/>
      <c r="N82" s="7">
        <v>3500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x14ac:dyDescent="0.3">
      <c r="A83" s="9" t="s">
        <v>167</v>
      </c>
      <c r="B83" s="3">
        <v>72</v>
      </c>
      <c r="C83" s="8" t="s">
        <v>165</v>
      </c>
      <c r="D83" s="7">
        <v>294.75</v>
      </c>
      <c r="E83" s="7"/>
      <c r="F83" s="7"/>
      <c r="G83" s="7"/>
      <c r="H83" s="36"/>
      <c r="I83" s="36"/>
      <c r="J83" s="7"/>
      <c r="K83" s="7"/>
      <c r="L83" s="7"/>
      <c r="M83" s="7"/>
      <c r="N83" s="7">
        <v>294.75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x14ac:dyDescent="0.3">
      <c r="A84" s="9" t="s">
        <v>168</v>
      </c>
      <c r="B84" s="3">
        <v>73</v>
      </c>
      <c r="C84" s="8" t="s">
        <v>169</v>
      </c>
      <c r="D84" s="7">
        <v>4720</v>
      </c>
      <c r="E84" s="7"/>
      <c r="F84" s="7"/>
      <c r="G84" s="7"/>
      <c r="H84" s="36"/>
      <c r="I84" s="36">
        <v>4720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x14ac:dyDescent="0.3">
      <c r="A85" s="9" t="s">
        <v>170</v>
      </c>
      <c r="B85" s="3">
        <v>74</v>
      </c>
      <c r="C85" s="8" t="s">
        <v>165</v>
      </c>
      <c r="D85" s="7"/>
      <c r="E85" s="7"/>
      <c r="F85" s="7"/>
      <c r="G85" s="7"/>
      <c r="H85" s="36">
        <v>2720</v>
      </c>
      <c r="I85" s="36"/>
      <c r="J85" s="7"/>
      <c r="K85" s="7"/>
      <c r="L85" s="7">
        <v>2720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x14ac:dyDescent="0.3">
      <c r="A86" s="9" t="s">
        <v>171</v>
      </c>
      <c r="B86" s="3">
        <v>75</v>
      </c>
      <c r="C86" s="8" t="s">
        <v>165</v>
      </c>
      <c r="D86" s="7"/>
      <c r="E86" s="7">
        <v>9800</v>
      </c>
      <c r="F86" s="7"/>
      <c r="G86" s="7"/>
      <c r="H86" s="36"/>
      <c r="I86" s="36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>
        <v>9800</v>
      </c>
      <c r="Y86" s="7"/>
      <c r="Z86" s="7"/>
      <c r="AA86" s="7"/>
      <c r="AB86" s="7"/>
      <c r="AC86" s="7"/>
    </row>
    <row r="87" spans="1:29" x14ac:dyDescent="0.3">
      <c r="A87" s="9" t="s">
        <v>172</v>
      </c>
      <c r="B87" s="3">
        <v>76</v>
      </c>
      <c r="C87" s="8" t="s">
        <v>173</v>
      </c>
      <c r="D87" s="7"/>
      <c r="E87" s="7">
        <v>1326.26</v>
      </c>
      <c r="F87" s="7"/>
      <c r="G87" s="7"/>
      <c r="H87" s="36"/>
      <c r="I87" s="36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>
        <v>390</v>
      </c>
      <c r="V87" s="7"/>
      <c r="W87" s="7">
        <v>936.26</v>
      </c>
      <c r="X87" s="7"/>
      <c r="Y87" s="7"/>
      <c r="Z87" s="7"/>
      <c r="AA87" s="7"/>
      <c r="AB87" s="7"/>
      <c r="AC87" s="7"/>
    </row>
    <row r="88" spans="1:29" x14ac:dyDescent="0.3">
      <c r="A88" s="9" t="s">
        <v>104</v>
      </c>
      <c r="B88" s="3">
        <v>77</v>
      </c>
      <c r="C88" s="8" t="s">
        <v>174</v>
      </c>
      <c r="D88" s="7"/>
      <c r="E88" s="7">
        <v>1.5</v>
      </c>
      <c r="F88" s="7"/>
      <c r="G88" s="7"/>
      <c r="H88" s="36"/>
      <c r="I88" s="36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>
        <v>1.5</v>
      </c>
    </row>
    <row r="89" spans="1:29" x14ac:dyDescent="0.3">
      <c r="A89" s="9" t="s">
        <v>175</v>
      </c>
      <c r="B89" s="3">
        <v>78</v>
      </c>
      <c r="C89" s="8" t="s">
        <v>176</v>
      </c>
      <c r="D89" s="7"/>
      <c r="E89" s="7">
        <v>750</v>
      </c>
      <c r="F89" s="7"/>
      <c r="G89" s="7"/>
      <c r="H89" s="36"/>
      <c r="I89" s="36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>
        <v>750</v>
      </c>
      <c r="AC89" s="7"/>
    </row>
    <row r="90" spans="1:29" x14ac:dyDescent="0.3">
      <c r="A90" s="9" t="s">
        <v>177</v>
      </c>
      <c r="B90" s="3">
        <v>79</v>
      </c>
      <c r="C90" s="8" t="s">
        <v>178</v>
      </c>
      <c r="D90" s="7"/>
      <c r="E90" s="7">
        <v>350</v>
      </c>
      <c r="F90" s="7"/>
      <c r="G90" s="7"/>
      <c r="H90" s="36"/>
      <c r="I90" s="36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>
        <v>350</v>
      </c>
      <c r="Y90" s="7"/>
      <c r="Z90" s="7"/>
      <c r="AA90" s="7"/>
      <c r="AB90" s="7"/>
      <c r="AC90" s="7"/>
    </row>
    <row r="91" spans="1:29" x14ac:dyDescent="0.3">
      <c r="A91" s="9" t="s">
        <v>179</v>
      </c>
      <c r="B91" s="3">
        <v>80</v>
      </c>
      <c r="C91" s="8" t="s">
        <v>180</v>
      </c>
      <c r="D91" s="7"/>
      <c r="E91" s="7">
        <v>688</v>
      </c>
      <c r="F91" s="7"/>
      <c r="G91" s="7"/>
      <c r="H91" s="36"/>
      <c r="I91" s="36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>
        <v>688</v>
      </c>
      <c r="V91" s="7"/>
      <c r="W91" s="7"/>
      <c r="X91" s="7"/>
      <c r="Y91" s="7"/>
      <c r="Z91" s="7"/>
      <c r="AA91" s="7"/>
      <c r="AB91" s="7"/>
      <c r="AC91" s="7"/>
    </row>
    <row r="92" spans="1:29" x14ac:dyDescent="0.3">
      <c r="A92" s="9" t="s">
        <v>181</v>
      </c>
      <c r="B92" s="3">
        <v>81</v>
      </c>
      <c r="C92" s="8" t="s">
        <v>182</v>
      </c>
      <c r="D92" s="7"/>
      <c r="E92" s="7">
        <v>1140</v>
      </c>
      <c r="F92" s="7"/>
      <c r="G92" s="7"/>
      <c r="H92" s="36"/>
      <c r="I92" s="36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>
        <v>1140</v>
      </c>
      <c r="AC92" s="7"/>
    </row>
    <row r="93" spans="1:29" x14ac:dyDescent="0.3">
      <c r="A93" s="9" t="s">
        <v>181</v>
      </c>
      <c r="B93" s="3">
        <v>82</v>
      </c>
      <c r="C93" s="8" t="s">
        <v>183</v>
      </c>
      <c r="D93" s="7"/>
      <c r="E93" s="7">
        <v>1140</v>
      </c>
      <c r="F93" s="7"/>
      <c r="G93" s="7"/>
      <c r="H93" s="36"/>
      <c r="I93" s="36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>
        <v>1140</v>
      </c>
      <c r="AC93" s="7"/>
    </row>
    <row r="94" spans="1:29" x14ac:dyDescent="0.3">
      <c r="A94" s="9" t="s">
        <v>184</v>
      </c>
      <c r="B94" s="3">
        <v>83</v>
      </c>
      <c r="C94" s="8" t="s">
        <v>185</v>
      </c>
      <c r="D94" s="7"/>
      <c r="E94" s="7">
        <v>1108</v>
      </c>
      <c r="F94" s="7"/>
      <c r="G94" s="7"/>
      <c r="H94" s="36"/>
      <c r="I94" s="36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>
        <v>390</v>
      </c>
      <c r="V94" s="7"/>
      <c r="W94" s="7">
        <v>718</v>
      </c>
      <c r="X94" s="7"/>
      <c r="Y94" s="7"/>
      <c r="Z94" s="7"/>
      <c r="AA94" s="7"/>
      <c r="AB94" s="7"/>
      <c r="AC94" s="7"/>
    </row>
    <row r="95" spans="1:29" x14ac:dyDescent="0.3">
      <c r="A95" s="9" t="s">
        <v>104</v>
      </c>
      <c r="B95" s="3">
        <v>84</v>
      </c>
      <c r="C95" s="8" t="s">
        <v>186</v>
      </c>
      <c r="D95" s="7"/>
      <c r="E95" s="7">
        <v>6.5</v>
      </c>
      <c r="F95" s="7"/>
      <c r="G95" s="7"/>
      <c r="H95" s="36"/>
      <c r="I95" s="36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>
        <v>6.5</v>
      </c>
    </row>
    <row r="96" spans="1:29" x14ac:dyDescent="0.3">
      <c r="A96" s="9" t="s">
        <v>187</v>
      </c>
      <c r="B96" s="3">
        <v>85</v>
      </c>
      <c r="C96" s="8" t="s">
        <v>188</v>
      </c>
      <c r="D96" s="7"/>
      <c r="E96" s="7">
        <v>2420</v>
      </c>
      <c r="F96" s="7"/>
      <c r="G96" s="7"/>
      <c r="H96" s="36"/>
      <c r="I96" s="36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>
        <v>420</v>
      </c>
      <c r="Y96" s="7">
        <v>2000</v>
      </c>
      <c r="Z96" s="7"/>
      <c r="AA96" s="7"/>
      <c r="AB96" s="7"/>
      <c r="AC96" s="7"/>
    </row>
    <row r="97" spans="1:29" x14ac:dyDescent="0.3">
      <c r="A97" s="9" t="s">
        <v>189</v>
      </c>
      <c r="B97" s="3">
        <v>86</v>
      </c>
      <c r="C97" s="8" t="s">
        <v>190</v>
      </c>
      <c r="D97" s="7"/>
      <c r="E97" s="7">
        <v>440</v>
      </c>
      <c r="F97" s="7"/>
      <c r="G97" s="7"/>
      <c r="H97" s="36"/>
      <c r="I97" s="36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>
        <v>440</v>
      </c>
      <c r="AC97" s="7"/>
    </row>
    <row r="98" spans="1:29" x14ac:dyDescent="0.3">
      <c r="A98" s="9" t="s">
        <v>191</v>
      </c>
      <c r="B98" s="3">
        <v>87</v>
      </c>
      <c r="C98" s="8" t="s">
        <v>192</v>
      </c>
      <c r="D98" s="7"/>
      <c r="E98" s="7">
        <v>500</v>
      </c>
      <c r="F98" s="7"/>
      <c r="G98" s="7"/>
      <c r="H98" s="36"/>
      <c r="I98" s="36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>
        <v>500</v>
      </c>
      <c r="AC98" s="7"/>
    </row>
    <row r="99" spans="1:29" x14ac:dyDescent="0.3">
      <c r="A99" s="9" t="s">
        <v>193</v>
      </c>
      <c r="B99" s="3">
        <v>88</v>
      </c>
      <c r="C99" s="8" t="s">
        <v>194</v>
      </c>
      <c r="D99" s="7"/>
      <c r="E99" s="7">
        <v>797.75</v>
      </c>
      <c r="F99" s="7"/>
      <c r="G99" s="7"/>
      <c r="H99" s="36"/>
      <c r="I99" s="36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>
        <v>390</v>
      </c>
      <c r="V99" s="7"/>
      <c r="W99" s="7">
        <v>407.75</v>
      </c>
      <c r="X99" s="7"/>
      <c r="Y99" s="7"/>
      <c r="Z99" s="7"/>
      <c r="AA99" s="7"/>
      <c r="AB99" s="7"/>
      <c r="AC99" s="7"/>
    </row>
    <row r="100" spans="1:29" x14ac:dyDescent="0.3">
      <c r="A100" s="9" t="s">
        <v>104</v>
      </c>
      <c r="B100" s="3">
        <v>89</v>
      </c>
      <c r="C100" s="8" t="s">
        <v>195</v>
      </c>
      <c r="D100" s="7"/>
      <c r="E100" s="7">
        <v>6.5</v>
      </c>
      <c r="F100" s="7"/>
      <c r="G100" s="7"/>
      <c r="H100" s="36"/>
      <c r="I100" s="36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>
        <v>6.5</v>
      </c>
    </row>
    <row r="101" spans="1:29" x14ac:dyDescent="0.3">
      <c r="A101" s="9" t="s">
        <v>196</v>
      </c>
      <c r="B101" s="3">
        <v>90</v>
      </c>
      <c r="C101" s="8" t="s">
        <v>197</v>
      </c>
      <c r="D101" s="7">
        <v>14235</v>
      </c>
      <c r="E101" s="7"/>
      <c r="F101" s="7"/>
      <c r="G101" s="7"/>
      <c r="H101" s="36"/>
      <c r="I101" s="36"/>
      <c r="J101" s="7"/>
      <c r="K101" s="7"/>
      <c r="L101" s="7"/>
      <c r="M101" s="7"/>
      <c r="N101" s="7"/>
      <c r="O101" s="7"/>
      <c r="P101" s="7">
        <v>14235</v>
      </c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x14ac:dyDescent="0.3">
      <c r="A102" s="9" t="s">
        <v>198</v>
      </c>
      <c r="B102" s="3">
        <v>91</v>
      </c>
      <c r="C102" s="8" t="s">
        <v>194</v>
      </c>
      <c r="D102" s="7"/>
      <c r="E102" s="7">
        <v>1738</v>
      </c>
      <c r="F102" s="7"/>
      <c r="G102" s="7"/>
      <c r="H102" s="36"/>
      <c r="I102" s="36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>
        <v>1738</v>
      </c>
      <c r="AC102" s="7"/>
    </row>
    <row r="103" spans="1:29" x14ac:dyDescent="0.3">
      <c r="A103" s="9" t="s">
        <v>199</v>
      </c>
      <c r="B103" s="3">
        <v>92</v>
      </c>
      <c r="C103" s="8" t="s">
        <v>200</v>
      </c>
      <c r="D103" s="7"/>
      <c r="E103" s="7">
        <v>3448.75</v>
      </c>
      <c r="F103" s="7"/>
      <c r="G103" s="7"/>
      <c r="H103" s="36"/>
      <c r="I103" s="36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>
        <v>3448.75</v>
      </c>
      <c r="AC103" s="7"/>
    </row>
    <row r="104" spans="1:29" x14ac:dyDescent="0.3">
      <c r="A104" s="9" t="s">
        <v>201</v>
      </c>
      <c r="B104" s="3">
        <v>93</v>
      </c>
      <c r="C104" s="8" t="s">
        <v>202</v>
      </c>
      <c r="D104" s="7"/>
      <c r="E104" s="7"/>
      <c r="F104" s="7">
        <v>1903</v>
      </c>
      <c r="G104" s="7"/>
      <c r="H104" s="36"/>
      <c r="I104" s="36"/>
      <c r="J104" s="7"/>
      <c r="K104" s="7"/>
      <c r="L104" s="7"/>
      <c r="M104" s="7"/>
      <c r="N104" s="7"/>
      <c r="O104" s="7"/>
      <c r="P104" s="7"/>
      <c r="Q104" s="7"/>
      <c r="R104" s="7">
        <v>1903</v>
      </c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x14ac:dyDescent="0.3">
      <c r="A105" s="9" t="s">
        <v>203</v>
      </c>
      <c r="B105" s="3">
        <v>94</v>
      </c>
      <c r="C105" s="8" t="s">
        <v>202</v>
      </c>
      <c r="D105" s="7">
        <v>10</v>
      </c>
      <c r="E105" s="7"/>
      <c r="F105" s="7"/>
      <c r="G105" s="7"/>
      <c r="H105" s="36"/>
      <c r="I105" s="36"/>
      <c r="J105" s="7"/>
      <c r="K105" s="7"/>
      <c r="L105" s="7"/>
      <c r="M105" s="7"/>
      <c r="N105" s="7"/>
      <c r="O105" s="7"/>
      <c r="P105" s="7"/>
      <c r="Q105" s="7"/>
      <c r="R105" s="7">
        <v>10</v>
      </c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 x14ac:dyDescent="0.3">
      <c r="A106" s="9" t="s">
        <v>204</v>
      </c>
      <c r="B106" s="3">
        <v>95</v>
      </c>
      <c r="C106" s="8" t="s">
        <v>205</v>
      </c>
      <c r="D106" s="7">
        <v>6276.62</v>
      </c>
      <c r="E106" s="7"/>
      <c r="F106" s="7"/>
      <c r="G106" s="7"/>
      <c r="H106" s="36"/>
      <c r="I106" s="36"/>
      <c r="J106" s="7"/>
      <c r="K106" s="7"/>
      <c r="L106" s="7"/>
      <c r="M106" s="7">
        <v>6276.62</v>
      </c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x14ac:dyDescent="0.3">
      <c r="C107" s="8"/>
      <c r="D107" s="7"/>
      <c r="E107" s="7"/>
      <c r="F107" s="7"/>
      <c r="G107" s="7"/>
      <c r="H107" s="36"/>
      <c r="I107" s="36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x14ac:dyDescent="0.3">
      <c r="C108" s="8"/>
      <c r="D108" s="7">
        <f t="shared" ref="D108:AC108" si="0">SUM(D11:D107)</f>
        <v>113717.09</v>
      </c>
      <c r="E108" s="7">
        <f t="shared" si="0"/>
        <v>74229.679999999993</v>
      </c>
      <c r="F108" s="7">
        <f t="shared" si="0"/>
        <v>314978.08</v>
      </c>
      <c r="G108" s="7">
        <f t="shared" si="0"/>
        <v>0</v>
      </c>
      <c r="H108" s="7">
        <f t="shared" si="0"/>
        <v>29900</v>
      </c>
      <c r="I108" s="7">
        <f t="shared" si="0"/>
        <v>28500</v>
      </c>
      <c r="J108" s="7">
        <f t="shared" si="0"/>
        <v>0</v>
      </c>
      <c r="K108" s="7">
        <f t="shared" si="0"/>
        <v>18600</v>
      </c>
      <c r="L108" s="7">
        <f t="shared" si="0"/>
        <v>8900</v>
      </c>
      <c r="M108" s="7">
        <f t="shared" si="0"/>
        <v>19191.2</v>
      </c>
      <c r="N108" s="7">
        <f t="shared" si="0"/>
        <v>7894.75</v>
      </c>
      <c r="O108" s="7">
        <f t="shared" si="0"/>
        <v>8000</v>
      </c>
      <c r="P108" s="7">
        <f t="shared" si="0"/>
        <v>14235</v>
      </c>
      <c r="Q108" s="7">
        <f t="shared" si="0"/>
        <v>10200</v>
      </c>
      <c r="R108" s="7">
        <f t="shared" si="0"/>
        <v>2411</v>
      </c>
      <c r="S108" s="7">
        <f t="shared" si="0"/>
        <v>0</v>
      </c>
      <c r="T108" s="7">
        <f t="shared" si="0"/>
        <v>11400</v>
      </c>
      <c r="U108" s="7">
        <f t="shared" si="0"/>
        <v>6764</v>
      </c>
      <c r="V108" s="7">
        <f t="shared" si="0"/>
        <v>0</v>
      </c>
      <c r="W108" s="7">
        <f t="shared" si="0"/>
        <v>6535.39</v>
      </c>
      <c r="X108" s="7">
        <f t="shared" si="0"/>
        <v>29019.54</v>
      </c>
      <c r="Y108" s="7">
        <f t="shared" si="0"/>
        <v>8018</v>
      </c>
      <c r="Z108" s="7">
        <f t="shared" si="0"/>
        <v>0</v>
      </c>
      <c r="AA108" s="7">
        <f t="shared" si="0"/>
        <v>0</v>
      </c>
      <c r="AB108" s="7">
        <f t="shared" si="0"/>
        <v>15331.75</v>
      </c>
      <c r="AC108" s="7">
        <f t="shared" si="0"/>
        <v>1961</v>
      </c>
    </row>
    <row r="109" spans="1:29" s="1" customFormat="1" x14ac:dyDescent="0.3">
      <c r="A109" s="14" t="s">
        <v>16</v>
      </c>
      <c r="B109" s="10"/>
      <c r="C109" s="11"/>
      <c r="D109" s="49">
        <f>SUM(D108-E108)</f>
        <v>39487.410000000003</v>
      </c>
      <c r="E109" s="50"/>
      <c r="F109" s="49">
        <f>SUM(F108-G108)</f>
        <v>314978.08</v>
      </c>
      <c r="G109" s="50"/>
      <c r="H109" s="51">
        <f>SUM(H108-I108)</f>
        <v>1400</v>
      </c>
      <c r="I109" s="5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</row>
    <row r="110" spans="1:29" x14ac:dyDescent="0.3">
      <c r="C110" s="8"/>
      <c r="D110" s="7"/>
      <c r="E110" s="7"/>
      <c r="F110" s="7"/>
      <c r="G110" s="7"/>
      <c r="H110" s="36"/>
      <c r="I110" s="36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x14ac:dyDescent="0.3">
      <c r="C111" s="8"/>
      <c r="D111" s="7"/>
      <c r="E111" s="7"/>
      <c r="F111" s="7"/>
      <c r="G111" s="7"/>
      <c r="H111" s="36"/>
      <c r="I111" s="36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x14ac:dyDescent="0.3">
      <c r="C112" s="8"/>
      <c r="D112" s="7"/>
      <c r="E112" s="7"/>
      <c r="F112" s="7"/>
      <c r="G112" s="7"/>
      <c r="H112" s="36"/>
      <c r="I112" s="36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3:29" x14ac:dyDescent="0.3">
      <c r="C113" s="8"/>
      <c r="D113" s="7"/>
      <c r="E113" s="7"/>
      <c r="F113" s="7"/>
      <c r="G113" s="7"/>
      <c r="H113" s="36"/>
      <c r="I113" s="36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3:29" x14ac:dyDescent="0.3">
      <c r="C114" s="8"/>
      <c r="D114" s="7"/>
      <c r="E114" s="7"/>
      <c r="F114" s="7"/>
      <c r="G114" s="7"/>
      <c r="H114" s="36"/>
      <c r="I114" s="36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3:29" x14ac:dyDescent="0.3">
      <c r="C115" s="8"/>
      <c r="D115" s="7"/>
      <c r="E115" s="7"/>
      <c r="F115" s="7"/>
      <c r="G115" s="7"/>
      <c r="H115" s="36"/>
      <c r="I115" s="36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3:29" x14ac:dyDescent="0.3">
      <c r="C116" s="8"/>
      <c r="D116" s="7"/>
      <c r="E116" s="7"/>
      <c r="F116" s="7"/>
      <c r="G116" s="7"/>
      <c r="H116" s="36"/>
      <c r="I116" s="36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3:29" x14ac:dyDescent="0.3">
      <c r="C117" s="8"/>
      <c r="D117" s="7"/>
      <c r="E117" s="7"/>
      <c r="F117" s="7"/>
      <c r="G117" s="7"/>
      <c r="H117" s="36"/>
      <c r="I117" s="36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3:29" x14ac:dyDescent="0.3">
      <c r="C118" s="8"/>
      <c r="D118" s="7"/>
      <c r="E118" s="7"/>
      <c r="F118" s="7"/>
      <c r="G118" s="7"/>
      <c r="H118" s="36"/>
      <c r="I118" s="36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3:29" x14ac:dyDescent="0.3">
      <c r="C119" s="8"/>
      <c r="D119" s="7"/>
      <c r="E119" s="7"/>
      <c r="F119" s="7"/>
      <c r="G119" s="7"/>
      <c r="H119" s="36"/>
      <c r="I119" s="36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3:29" x14ac:dyDescent="0.3">
      <c r="C120" s="8"/>
      <c r="D120" s="7"/>
      <c r="E120" s="7"/>
      <c r="F120" s="7"/>
      <c r="G120" s="7"/>
      <c r="H120" s="36"/>
      <c r="I120" s="36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3:29" x14ac:dyDescent="0.3">
      <c r="C121" s="8"/>
      <c r="D121" s="7"/>
      <c r="E121" s="7"/>
      <c r="F121" s="7"/>
      <c r="G121" s="7"/>
      <c r="H121" s="36"/>
      <c r="I121" s="36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3:29" x14ac:dyDescent="0.3">
      <c r="C122" s="8"/>
      <c r="D122" s="7"/>
      <c r="E122" s="7"/>
      <c r="F122" s="7"/>
      <c r="G122" s="7"/>
      <c r="H122" s="36"/>
      <c r="I122" s="36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3:29" x14ac:dyDescent="0.3">
      <c r="C123" s="8"/>
      <c r="D123" s="7"/>
      <c r="E123" s="7"/>
      <c r="F123" s="7"/>
      <c r="G123" s="7"/>
      <c r="H123" s="36"/>
      <c r="I123" s="36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3:29" x14ac:dyDescent="0.3">
      <c r="C124" s="8"/>
      <c r="D124" s="7"/>
      <c r="E124" s="7"/>
      <c r="F124" s="7"/>
      <c r="G124" s="7"/>
      <c r="H124" s="36"/>
      <c r="I124" s="36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3:29" x14ac:dyDescent="0.3">
      <c r="C125" s="8"/>
      <c r="D125" s="7"/>
      <c r="E125" s="7"/>
      <c r="F125" s="7"/>
      <c r="G125" s="7"/>
      <c r="H125" s="36"/>
      <c r="I125" s="36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3:29" x14ac:dyDescent="0.3">
      <c r="C126" s="8"/>
      <c r="D126" s="7"/>
      <c r="E126" s="7"/>
      <c r="F126" s="7"/>
      <c r="G126" s="7"/>
      <c r="H126" s="36"/>
      <c r="I126" s="36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3:29" x14ac:dyDescent="0.3">
      <c r="C127" s="8"/>
      <c r="D127" s="7"/>
      <c r="E127" s="7"/>
      <c r="F127" s="7"/>
      <c r="G127" s="7"/>
      <c r="H127" s="36"/>
      <c r="I127" s="36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3:29" x14ac:dyDescent="0.3">
      <c r="C128" s="8"/>
      <c r="D128" s="7"/>
      <c r="E128" s="7"/>
      <c r="F128" s="7"/>
      <c r="G128" s="7"/>
      <c r="H128" s="36"/>
      <c r="I128" s="36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3:29" x14ac:dyDescent="0.3">
      <c r="C129" s="8"/>
      <c r="D129" s="7"/>
      <c r="E129" s="7"/>
      <c r="F129" s="7"/>
      <c r="G129" s="7"/>
      <c r="H129" s="36"/>
      <c r="I129" s="36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3:29" x14ac:dyDescent="0.3">
      <c r="C130" s="8"/>
      <c r="D130" s="7"/>
      <c r="E130" s="7"/>
      <c r="F130" s="7"/>
      <c r="G130" s="7"/>
      <c r="H130" s="36"/>
      <c r="I130" s="36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3:29" x14ac:dyDescent="0.3">
      <c r="D131" s="7"/>
      <c r="E131" s="7"/>
      <c r="F131" s="7"/>
      <c r="G131" s="7"/>
      <c r="H131" s="36"/>
      <c r="I131" s="36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3:29" x14ac:dyDescent="0.3">
      <c r="D132" s="7"/>
      <c r="E132" s="7"/>
      <c r="F132" s="7"/>
      <c r="G132" s="7"/>
      <c r="H132" s="36"/>
      <c r="I132" s="36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3:29" x14ac:dyDescent="0.3">
      <c r="D133" s="7"/>
      <c r="E133" s="7"/>
      <c r="F133" s="7"/>
      <c r="G133" s="7"/>
      <c r="H133" s="36"/>
      <c r="I133" s="36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3:29" x14ac:dyDescent="0.3">
      <c r="D134" s="7"/>
      <c r="E134" s="7"/>
      <c r="F134" s="7"/>
      <c r="G134" s="7"/>
      <c r="H134" s="36"/>
      <c r="I134" s="36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3:29" x14ac:dyDescent="0.3">
      <c r="D135" s="7"/>
      <c r="E135" s="7"/>
      <c r="F135" s="7"/>
      <c r="G135" s="7"/>
      <c r="H135" s="36"/>
      <c r="I135" s="36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3:29" x14ac:dyDescent="0.3">
      <c r="D136" s="7"/>
      <c r="E136" s="7"/>
      <c r="F136" s="7"/>
      <c r="G136" s="7"/>
      <c r="H136" s="36"/>
      <c r="I136" s="36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3:29" x14ac:dyDescent="0.3">
      <c r="D137" s="7"/>
      <c r="E137" s="7"/>
      <c r="F137" s="7"/>
      <c r="G137" s="7"/>
      <c r="H137" s="36"/>
      <c r="I137" s="36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3:29" x14ac:dyDescent="0.3">
      <c r="D138" s="7"/>
      <c r="E138" s="7"/>
      <c r="F138" s="7"/>
      <c r="G138" s="7"/>
      <c r="H138" s="36"/>
      <c r="I138" s="36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3:29" x14ac:dyDescent="0.3">
      <c r="D139" s="7"/>
      <c r="E139" s="7"/>
      <c r="F139" s="7"/>
      <c r="G139" s="7"/>
      <c r="H139" s="36"/>
      <c r="I139" s="36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3:29" x14ac:dyDescent="0.3">
      <c r="D140" s="7"/>
      <c r="E140" s="7"/>
      <c r="F140" s="7"/>
      <c r="G140" s="7"/>
      <c r="H140" s="36"/>
      <c r="I140" s="36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3:29" x14ac:dyDescent="0.3">
      <c r="D141" s="7"/>
      <c r="E141" s="7"/>
      <c r="F141" s="7"/>
      <c r="G141" s="7"/>
      <c r="H141" s="36"/>
      <c r="I141" s="36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3:29" x14ac:dyDescent="0.3">
      <c r="D142" s="7"/>
      <c r="E142" s="7"/>
      <c r="F142" s="7"/>
      <c r="G142" s="7"/>
      <c r="H142" s="36"/>
      <c r="I142" s="36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3:29" x14ac:dyDescent="0.3">
      <c r="D143" s="7"/>
      <c r="E143" s="7"/>
      <c r="F143" s="7"/>
      <c r="G143" s="7"/>
      <c r="H143" s="36"/>
      <c r="I143" s="36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3:29" x14ac:dyDescent="0.3">
      <c r="D144" s="7"/>
      <c r="E144" s="7"/>
      <c r="F144" s="7"/>
      <c r="G144" s="7"/>
      <c r="H144" s="36"/>
      <c r="I144" s="36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4:29" x14ac:dyDescent="0.3">
      <c r="D145" s="7"/>
      <c r="E145" s="7"/>
      <c r="F145" s="7"/>
      <c r="G145" s="7"/>
      <c r="H145" s="36"/>
      <c r="I145" s="36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4:29" x14ac:dyDescent="0.3">
      <c r="D146" s="7"/>
      <c r="E146" s="7"/>
      <c r="F146" s="7"/>
      <c r="G146" s="7"/>
      <c r="H146" s="36"/>
      <c r="I146" s="36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4:29" x14ac:dyDescent="0.3">
      <c r="D147" s="7"/>
      <c r="E147" s="7"/>
      <c r="F147" s="7"/>
      <c r="G147" s="7"/>
      <c r="H147" s="36"/>
      <c r="I147" s="36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4:29" x14ac:dyDescent="0.3">
      <c r="D148" s="7"/>
      <c r="E148" s="7"/>
      <c r="F148" s="7"/>
      <c r="G148" s="7"/>
      <c r="H148" s="36"/>
      <c r="I148" s="36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4:29" x14ac:dyDescent="0.3">
      <c r="D149" s="7"/>
      <c r="E149" s="7"/>
      <c r="F149" s="7"/>
      <c r="G149" s="7"/>
      <c r="H149" s="36"/>
      <c r="I149" s="36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4:29" x14ac:dyDescent="0.3">
      <c r="D150" s="7"/>
      <c r="E150" s="7"/>
      <c r="F150" s="7"/>
      <c r="G150" s="7"/>
      <c r="H150" s="36"/>
      <c r="I150" s="36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4:29" x14ac:dyDescent="0.3">
      <c r="D151" s="7"/>
      <c r="E151" s="7"/>
      <c r="F151" s="7"/>
      <c r="G151" s="7"/>
      <c r="H151" s="36"/>
      <c r="I151" s="36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4:29" x14ac:dyDescent="0.3">
      <c r="D152" s="7"/>
      <c r="E152" s="7"/>
      <c r="F152" s="7"/>
      <c r="G152" s="7"/>
      <c r="H152" s="36"/>
      <c r="I152" s="36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4:29" x14ac:dyDescent="0.3">
      <c r="D153" s="7"/>
      <c r="E153" s="7"/>
      <c r="F153" s="7"/>
      <c r="G153" s="7"/>
      <c r="H153" s="36"/>
      <c r="I153" s="36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4:29" x14ac:dyDescent="0.3">
      <c r="D154" s="7"/>
      <c r="E154" s="7"/>
      <c r="F154" s="7"/>
      <c r="G154" s="7"/>
      <c r="H154" s="36"/>
      <c r="I154" s="36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4:29" x14ac:dyDescent="0.3">
      <c r="D155" s="7"/>
      <c r="E155" s="7"/>
      <c r="F155" s="7"/>
      <c r="G155" s="7"/>
      <c r="H155" s="36"/>
      <c r="I155" s="36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4:29" x14ac:dyDescent="0.3">
      <c r="D156" s="7"/>
      <c r="E156" s="7"/>
      <c r="F156" s="7"/>
      <c r="G156" s="7"/>
      <c r="H156" s="36"/>
      <c r="I156" s="36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4:29" x14ac:dyDescent="0.3">
      <c r="D157" s="7"/>
      <c r="E157" s="7"/>
      <c r="F157" s="7"/>
      <c r="G157" s="7"/>
      <c r="H157" s="36"/>
      <c r="I157" s="36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4:29" x14ac:dyDescent="0.3">
      <c r="D158" s="7"/>
      <c r="E158" s="7"/>
      <c r="F158" s="7"/>
      <c r="G158" s="7"/>
      <c r="H158" s="36"/>
      <c r="I158" s="36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4:29" x14ac:dyDescent="0.3">
      <c r="D159" s="7"/>
      <c r="E159" s="7"/>
      <c r="F159" s="7"/>
      <c r="G159" s="7"/>
      <c r="H159" s="36"/>
      <c r="I159" s="36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4:29" x14ac:dyDescent="0.3">
      <c r="D160" s="7"/>
      <c r="E160" s="7"/>
      <c r="F160" s="7"/>
      <c r="G160" s="7"/>
      <c r="H160" s="36"/>
      <c r="I160" s="36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4:29" x14ac:dyDescent="0.3">
      <c r="D161" s="7"/>
      <c r="E161" s="7"/>
      <c r="F161" s="7"/>
      <c r="G161" s="7"/>
      <c r="H161" s="36"/>
      <c r="I161" s="36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4:29" x14ac:dyDescent="0.3">
      <c r="D162" s="7"/>
      <c r="E162" s="7"/>
      <c r="F162" s="7"/>
      <c r="G162" s="7"/>
      <c r="H162" s="36"/>
      <c r="I162" s="36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4:29" x14ac:dyDescent="0.3">
      <c r="D163" s="7"/>
      <c r="E163" s="7"/>
      <c r="F163" s="7"/>
      <c r="G163" s="7"/>
      <c r="H163" s="36"/>
      <c r="I163" s="36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4:29" x14ac:dyDescent="0.3">
      <c r="D164" s="7"/>
      <c r="E164" s="7"/>
      <c r="F164" s="7"/>
      <c r="G164" s="7"/>
      <c r="H164" s="36"/>
      <c r="I164" s="36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4:29" x14ac:dyDescent="0.3">
      <c r="D165" s="7"/>
      <c r="E165" s="7"/>
      <c r="F165" s="7"/>
      <c r="G165" s="7"/>
      <c r="H165" s="36"/>
      <c r="I165" s="36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4:29" x14ac:dyDescent="0.3">
      <c r="D166" s="7"/>
      <c r="E166" s="7"/>
      <c r="F166" s="7"/>
      <c r="G166" s="7"/>
      <c r="H166" s="36"/>
      <c r="I166" s="36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4:29" x14ac:dyDescent="0.3">
      <c r="D167" s="7"/>
      <c r="E167" s="7"/>
      <c r="F167" s="7"/>
      <c r="G167" s="7"/>
      <c r="H167" s="36"/>
      <c r="I167" s="36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4:29" x14ac:dyDescent="0.3">
      <c r="D168" s="7"/>
      <c r="E168" s="7"/>
      <c r="F168" s="7"/>
      <c r="G168" s="7"/>
      <c r="H168" s="36"/>
      <c r="I168" s="36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4:29" x14ac:dyDescent="0.3">
      <c r="D169" s="7"/>
      <c r="E169" s="7"/>
      <c r="F169" s="7"/>
      <c r="G169" s="7"/>
      <c r="H169" s="36"/>
      <c r="I169" s="36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 spans="4:29" x14ac:dyDescent="0.3">
      <c r="D170" s="7"/>
      <c r="E170" s="7"/>
      <c r="F170" s="7"/>
      <c r="G170" s="7"/>
      <c r="H170" s="36"/>
      <c r="I170" s="36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4:29" x14ac:dyDescent="0.3">
      <c r="D171" s="7"/>
      <c r="E171" s="7"/>
      <c r="F171" s="7"/>
      <c r="G171" s="7"/>
      <c r="H171" s="36"/>
      <c r="I171" s="36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4:29" x14ac:dyDescent="0.3">
      <c r="D172" s="7"/>
      <c r="E172" s="7"/>
      <c r="F172" s="7"/>
      <c r="G172" s="7"/>
      <c r="H172" s="36"/>
      <c r="I172" s="36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 spans="4:29" x14ac:dyDescent="0.3">
      <c r="D173" s="7"/>
      <c r="E173" s="7"/>
      <c r="F173" s="7"/>
      <c r="G173" s="7"/>
      <c r="H173" s="36"/>
      <c r="I173" s="36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4:29" x14ac:dyDescent="0.3">
      <c r="D174" s="7"/>
      <c r="E174" s="7"/>
      <c r="F174" s="7"/>
      <c r="G174" s="7"/>
      <c r="H174" s="36"/>
      <c r="I174" s="36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4:29" x14ac:dyDescent="0.3">
      <c r="D175" s="7"/>
      <c r="E175" s="7"/>
      <c r="F175" s="7"/>
      <c r="G175" s="7"/>
      <c r="H175" s="36"/>
      <c r="I175" s="36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4:29" x14ac:dyDescent="0.3">
      <c r="D176" s="7"/>
      <c r="E176" s="7"/>
      <c r="F176" s="7"/>
      <c r="G176" s="7"/>
      <c r="H176" s="36"/>
      <c r="I176" s="36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4:29" x14ac:dyDescent="0.3">
      <c r="D177" s="7"/>
      <c r="E177" s="7"/>
      <c r="F177" s="7"/>
      <c r="G177" s="7"/>
      <c r="H177" s="36"/>
      <c r="I177" s="36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 spans="4:29" x14ac:dyDescent="0.3">
      <c r="D178" s="7"/>
      <c r="E178" s="7"/>
      <c r="F178" s="7"/>
      <c r="G178" s="7"/>
      <c r="H178" s="36"/>
      <c r="I178" s="36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</row>
    <row r="179" spans="4:29" x14ac:dyDescent="0.3">
      <c r="D179" s="7"/>
      <c r="E179" s="7"/>
      <c r="F179" s="7"/>
      <c r="G179" s="7"/>
      <c r="H179" s="36"/>
      <c r="I179" s="36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4:29" x14ac:dyDescent="0.3">
      <c r="D180" s="7"/>
      <c r="E180" s="7"/>
      <c r="F180" s="7"/>
      <c r="G180" s="7"/>
      <c r="H180" s="36"/>
      <c r="I180" s="36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4:29" x14ac:dyDescent="0.3">
      <c r="D181" s="7"/>
      <c r="E181" s="7"/>
      <c r="F181" s="7"/>
      <c r="G181" s="7"/>
      <c r="H181" s="36"/>
      <c r="I181" s="36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4:29" x14ac:dyDescent="0.3">
      <c r="D182" s="7"/>
      <c r="E182" s="7"/>
      <c r="F182" s="7"/>
      <c r="G182" s="7"/>
      <c r="H182" s="36"/>
      <c r="I182" s="36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4:29" x14ac:dyDescent="0.3">
      <c r="D183" s="7"/>
      <c r="E183" s="7"/>
      <c r="F183" s="7"/>
      <c r="G183" s="7"/>
      <c r="H183" s="36"/>
      <c r="I183" s="36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4:29" x14ac:dyDescent="0.3">
      <c r="D184" s="7"/>
      <c r="E184" s="7"/>
      <c r="F184" s="7"/>
      <c r="G184" s="7"/>
      <c r="H184" s="36"/>
      <c r="I184" s="36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4:29" x14ac:dyDescent="0.3">
      <c r="D185" s="7"/>
      <c r="E185" s="7"/>
      <c r="F185" s="7"/>
      <c r="G185" s="7"/>
      <c r="H185" s="36"/>
      <c r="I185" s="36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</row>
    <row r="186" spans="4:29" x14ac:dyDescent="0.3"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</row>
    <row r="187" spans="4:29" x14ac:dyDescent="0.3"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4:29" x14ac:dyDescent="0.3"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</row>
    <row r="189" spans="4:29" x14ac:dyDescent="0.3"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</row>
    <row r="190" spans="4:29" x14ac:dyDescent="0.3"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</row>
    <row r="191" spans="4:29" x14ac:dyDescent="0.3"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</row>
    <row r="192" spans="4:29" x14ac:dyDescent="0.3"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</row>
    <row r="193" spans="10:29" x14ac:dyDescent="0.3"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</row>
    <row r="194" spans="10:29" x14ac:dyDescent="0.3"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</row>
    <row r="195" spans="10:29" x14ac:dyDescent="0.3"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</row>
    <row r="196" spans="10:29" x14ac:dyDescent="0.3"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</row>
    <row r="197" spans="10:29" x14ac:dyDescent="0.3"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</row>
    <row r="198" spans="10:29" x14ac:dyDescent="0.3"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</row>
    <row r="199" spans="10:29" x14ac:dyDescent="0.3"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</row>
    <row r="200" spans="10:29" x14ac:dyDescent="0.3"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</row>
    <row r="201" spans="10:29" x14ac:dyDescent="0.3"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</row>
    <row r="202" spans="10:29" x14ac:dyDescent="0.3"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</row>
    <row r="203" spans="10:29" x14ac:dyDescent="0.3"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</row>
    <row r="204" spans="10:29" x14ac:dyDescent="0.3"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</row>
    <row r="205" spans="10:29" x14ac:dyDescent="0.3"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</row>
    <row r="206" spans="10:29" x14ac:dyDescent="0.3"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0:29" x14ac:dyDescent="0.3"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</row>
    <row r="208" spans="10:29" x14ac:dyDescent="0.3"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</row>
    <row r="209" spans="10:29" x14ac:dyDescent="0.3"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</row>
    <row r="210" spans="10:29" x14ac:dyDescent="0.3"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</row>
    <row r="211" spans="10:29" x14ac:dyDescent="0.3"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</row>
    <row r="212" spans="10:29" x14ac:dyDescent="0.3"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</row>
    <row r="213" spans="10:29" x14ac:dyDescent="0.3"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</row>
    <row r="214" spans="10:29" x14ac:dyDescent="0.3"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</row>
    <row r="215" spans="10:29" x14ac:dyDescent="0.3"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</row>
    <row r="216" spans="10:29" x14ac:dyDescent="0.3"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</row>
    <row r="217" spans="10:29" x14ac:dyDescent="0.3"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</row>
    <row r="218" spans="10:29" x14ac:dyDescent="0.3"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</row>
    <row r="219" spans="10:29" x14ac:dyDescent="0.3"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</row>
    <row r="220" spans="10:29" x14ac:dyDescent="0.3"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</row>
    <row r="221" spans="10:29" x14ac:dyDescent="0.3"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</row>
    <row r="222" spans="10:29" x14ac:dyDescent="0.3"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</row>
    <row r="223" spans="10:29" x14ac:dyDescent="0.3"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</row>
    <row r="224" spans="10:29" x14ac:dyDescent="0.3"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</row>
    <row r="225" spans="10:29" x14ac:dyDescent="0.3"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</row>
    <row r="226" spans="10:29" x14ac:dyDescent="0.3"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</row>
    <row r="227" spans="10:29" x14ac:dyDescent="0.3"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</row>
    <row r="228" spans="10:29" x14ac:dyDescent="0.3"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</row>
    <row r="229" spans="10:29" x14ac:dyDescent="0.3"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</row>
    <row r="230" spans="10:29" x14ac:dyDescent="0.3"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</row>
    <row r="231" spans="10:29" x14ac:dyDescent="0.3"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</row>
    <row r="232" spans="10:29" x14ac:dyDescent="0.3"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</row>
    <row r="233" spans="10:29" x14ac:dyDescent="0.3"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0:29" x14ac:dyDescent="0.3"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</row>
    <row r="235" spans="10:29" x14ac:dyDescent="0.3"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</row>
    <row r="236" spans="10:29" x14ac:dyDescent="0.3"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</row>
    <row r="237" spans="10:29" x14ac:dyDescent="0.3"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</row>
    <row r="238" spans="10:29" x14ac:dyDescent="0.3"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</row>
    <row r="239" spans="10:29" x14ac:dyDescent="0.3"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</row>
    <row r="240" spans="10:29" x14ac:dyDescent="0.3"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</row>
    <row r="241" spans="10:29" x14ac:dyDescent="0.3"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</row>
    <row r="242" spans="10:29" x14ac:dyDescent="0.3"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</row>
    <row r="243" spans="10:29" x14ac:dyDescent="0.3"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</row>
    <row r="244" spans="10:29" x14ac:dyDescent="0.3"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</row>
    <row r="245" spans="10:29" x14ac:dyDescent="0.3"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</row>
    <row r="246" spans="10:29" x14ac:dyDescent="0.3"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</row>
    <row r="247" spans="10:29" x14ac:dyDescent="0.3"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</row>
    <row r="248" spans="10:29" x14ac:dyDescent="0.3"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</row>
    <row r="249" spans="10:29" x14ac:dyDescent="0.3"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</row>
    <row r="250" spans="10:29" x14ac:dyDescent="0.3"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</row>
    <row r="251" spans="10:29" x14ac:dyDescent="0.3"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</row>
    <row r="252" spans="10:29" x14ac:dyDescent="0.3"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</row>
    <row r="253" spans="10:29" x14ac:dyDescent="0.3"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</row>
    <row r="254" spans="10:29" x14ac:dyDescent="0.3"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</row>
    <row r="255" spans="10:29" x14ac:dyDescent="0.3"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</row>
    <row r="256" spans="10:29" x14ac:dyDescent="0.3"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</row>
    <row r="257" spans="10:29" x14ac:dyDescent="0.3"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</row>
    <row r="258" spans="10:29" x14ac:dyDescent="0.3"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</row>
    <row r="259" spans="10:29" x14ac:dyDescent="0.3"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</row>
    <row r="260" spans="10:29" x14ac:dyDescent="0.3"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0:29" x14ac:dyDescent="0.3"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</row>
    <row r="262" spans="10:29" x14ac:dyDescent="0.3"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</row>
    <row r="263" spans="10:29" x14ac:dyDescent="0.3"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</row>
    <row r="264" spans="10:29" x14ac:dyDescent="0.3"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</row>
    <row r="265" spans="10:29" x14ac:dyDescent="0.3"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</row>
    <row r="266" spans="10:29" x14ac:dyDescent="0.3"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</row>
    <row r="267" spans="10:29" x14ac:dyDescent="0.3"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</row>
    <row r="268" spans="10:29" x14ac:dyDescent="0.3"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</row>
    <row r="269" spans="10:29" x14ac:dyDescent="0.3"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</row>
    <row r="270" spans="10:29" x14ac:dyDescent="0.3"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</row>
    <row r="271" spans="10:29" x14ac:dyDescent="0.3"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</row>
    <row r="272" spans="10:29" x14ac:dyDescent="0.3"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</row>
    <row r="273" spans="10:29" x14ac:dyDescent="0.3"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</row>
    <row r="274" spans="10:29" x14ac:dyDescent="0.3"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</row>
    <row r="275" spans="10:29" x14ac:dyDescent="0.3"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</row>
    <row r="276" spans="10:29" x14ac:dyDescent="0.3"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</row>
    <row r="277" spans="10:29" x14ac:dyDescent="0.3"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</row>
    <row r="278" spans="10:29" x14ac:dyDescent="0.3"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</row>
    <row r="279" spans="10:29" x14ac:dyDescent="0.3"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</row>
    <row r="280" spans="10:29" x14ac:dyDescent="0.3"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</row>
    <row r="281" spans="10:29" x14ac:dyDescent="0.3"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</row>
    <row r="282" spans="10:29" x14ac:dyDescent="0.3"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</row>
    <row r="283" spans="10:29" x14ac:dyDescent="0.3"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</row>
    <row r="284" spans="10:29" x14ac:dyDescent="0.3"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</row>
    <row r="285" spans="10:29" x14ac:dyDescent="0.3"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</row>
    <row r="286" spans="10:29" x14ac:dyDescent="0.3"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</row>
    <row r="287" spans="10:29" x14ac:dyDescent="0.3"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</row>
    <row r="288" spans="10:29" x14ac:dyDescent="0.3"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</row>
    <row r="289" spans="10:29" x14ac:dyDescent="0.3"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</row>
    <row r="290" spans="10:29" x14ac:dyDescent="0.3"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</row>
    <row r="291" spans="10:29" x14ac:dyDescent="0.3"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</row>
    <row r="292" spans="10:29" x14ac:dyDescent="0.3"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</row>
    <row r="293" spans="10:29" x14ac:dyDescent="0.3"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</row>
    <row r="294" spans="10:29" x14ac:dyDescent="0.3"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</row>
    <row r="295" spans="10:29" x14ac:dyDescent="0.3"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</row>
    <row r="296" spans="10:29" x14ac:dyDescent="0.3"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</row>
    <row r="297" spans="10:29" x14ac:dyDescent="0.3"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</row>
    <row r="298" spans="10:29" x14ac:dyDescent="0.3"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</row>
    <row r="299" spans="10:29" x14ac:dyDescent="0.3"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</row>
    <row r="300" spans="10:29" x14ac:dyDescent="0.3"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</row>
    <row r="301" spans="10:29" x14ac:dyDescent="0.3"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</row>
    <row r="302" spans="10:29" x14ac:dyDescent="0.3"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</row>
    <row r="303" spans="10:29" x14ac:dyDescent="0.3"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</row>
    <row r="304" spans="10:29" x14ac:dyDescent="0.3"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</row>
    <row r="305" spans="10:29" x14ac:dyDescent="0.3"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</row>
    <row r="306" spans="10:29" x14ac:dyDescent="0.3"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</row>
    <row r="307" spans="10:29" x14ac:dyDescent="0.3"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</row>
    <row r="308" spans="10:29" x14ac:dyDescent="0.3"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</row>
    <row r="309" spans="10:29" x14ac:dyDescent="0.3"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</row>
    <row r="310" spans="10:29" x14ac:dyDescent="0.3"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</row>
    <row r="311" spans="10:29" x14ac:dyDescent="0.3"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</row>
    <row r="312" spans="10:29" x14ac:dyDescent="0.3"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</row>
    <row r="313" spans="10:29" x14ac:dyDescent="0.3"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</row>
    <row r="314" spans="10:29" x14ac:dyDescent="0.3"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</row>
    <row r="315" spans="10:29" x14ac:dyDescent="0.3"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</row>
    <row r="316" spans="10:29" x14ac:dyDescent="0.3"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</row>
    <row r="317" spans="10:29" x14ac:dyDescent="0.3"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</row>
    <row r="318" spans="10:29" x14ac:dyDescent="0.3"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</row>
    <row r="319" spans="10:29" x14ac:dyDescent="0.3"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</row>
    <row r="320" spans="10:29" x14ac:dyDescent="0.3"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</row>
    <row r="321" spans="10:29" x14ac:dyDescent="0.3"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</row>
    <row r="322" spans="10:29" x14ac:dyDescent="0.3"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</row>
    <row r="323" spans="10:29" x14ac:dyDescent="0.3"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</row>
    <row r="324" spans="10:29" x14ac:dyDescent="0.3"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</row>
    <row r="325" spans="10:29" x14ac:dyDescent="0.3"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</row>
    <row r="326" spans="10:29" x14ac:dyDescent="0.3"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</row>
    <row r="327" spans="10:29" x14ac:dyDescent="0.3"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</row>
    <row r="328" spans="10:29" x14ac:dyDescent="0.3"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</row>
    <row r="329" spans="10:29" x14ac:dyDescent="0.3"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</row>
    <row r="330" spans="10:29" x14ac:dyDescent="0.3"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</row>
    <row r="331" spans="10:29" x14ac:dyDescent="0.3"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</row>
    <row r="332" spans="10:29" x14ac:dyDescent="0.3"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</row>
    <row r="333" spans="10:29" x14ac:dyDescent="0.3"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</row>
    <row r="334" spans="10:29" x14ac:dyDescent="0.3"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</row>
    <row r="335" spans="10:29" x14ac:dyDescent="0.3"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</row>
    <row r="336" spans="10:29" x14ac:dyDescent="0.3"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</row>
    <row r="337" spans="10:29" x14ac:dyDescent="0.3"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</row>
    <row r="338" spans="10:29" x14ac:dyDescent="0.3"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</row>
    <row r="339" spans="10:29" x14ac:dyDescent="0.3"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</row>
    <row r="340" spans="10:29" x14ac:dyDescent="0.3"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</row>
    <row r="341" spans="10:29" x14ac:dyDescent="0.3"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</row>
    <row r="342" spans="10:29" x14ac:dyDescent="0.3"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</row>
    <row r="343" spans="10:29" x14ac:dyDescent="0.3"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</row>
    <row r="344" spans="10:29" x14ac:dyDescent="0.3"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</row>
    <row r="345" spans="10:29" x14ac:dyDescent="0.3"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</row>
    <row r="346" spans="10:29" x14ac:dyDescent="0.3"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</row>
    <row r="347" spans="10:29" x14ac:dyDescent="0.3"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</row>
    <row r="348" spans="10:29" x14ac:dyDescent="0.3"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</row>
    <row r="349" spans="10:29" x14ac:dyDescent="0.3"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</row>
    <row r="350" spans="10:29" x14ac:dyDescent="0.3"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</row>
    <row r="351" spans="10:29" x14ac:dyDescent="0.3"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</row>
    <row r="352" spans="10:29" x14ac:dyDescent="0.3"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</row>
    <row r="353" spans="10:29" x14ac:dyDescent="0.3"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</row>
    <row r="354" spans="10:29" x14ac:dyDescent="0.3"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</row>
    <row r="355" spans="10:29" x14ac:dyDescent="0.3"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</row>
    <row r="356" spans="10:29" x14ac:dyDescent="0.3"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</row>
    <row r="357" spans="10:29" x14ac:dyDescent="0.3"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</row>
    <row r="358" spans="10:29" x14ac:dyDescent="0.3"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</row>
    <row r="359" spans="10:29" x14ac:dyDescent="0.3"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</row>
    <row r="360" spans="10:29" x14ac:dyDescent="0.3"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</row>
    <row r="361" spans="10:29" x14ac:dyDescent="0.3"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</row>
    <row r="362" spans="10:29" x14ac:dyDescent="0.3"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</row>
  </sheetData>
  <mergeCells count="7">
    <mergeCell ref="E4:H4"/>
    <mergeCell ref="D8:E8"/>
    <mergeCell ref="F8:G8"/>
    <mergeCell ref="H8:I8"/>
    <mergeCell ref="D109:E109"/>
    <mergeCell ref="F109:G109"/>
    <mergeCell ref="H109:I109"/>
  </mergeCells>
  <printOptions gridLines="1"/>
  <pageMargins left="0.70866141732283472" right="0.70866141732283472" top="0.74803149606299213" bottom="0.74803149606299213" header="0.31496062992125984" footer="0.31496062992125984"/>
  <pageSetup paperSize="9" scale="70"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Resultat</vt:lpstr>
      <vt:lpstr>Kassadagbok</vt:lpstr>
      <vt:lpstr>Resultat!Utskriftsområde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Rolv</dc:creator>
  <cp:lastModifiedBy>Rolv Bråthen</cp:lastModifiedBy>
  <cp:lastPrinted>2021-02-12T09:00:57Z</cp:lastPrinted>
  <dcterms:created xsi:type="dcterms:W3CDTF">2013-02-28T08:32:43Z</dcterms:created>
  <dcterms:modified xsi:type="dcterms:W3CDTF">2021-02-12T09:01:01Z</dcterms:modified>
</cp:coreProperties>
</file>